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PERHITUNGAN" sheetId="1" state="visible" r:id="rId1"/>
    <sheet xmlns:r="http://schemas.openxmlformats.org/officeDocument/2006/relationships" name="RUMUS_r" sheetId="2" state="visible" r:id="rId2"/>
    <sheet xmlns:r="http://schemas.openxmlformats.org/officeDocument/2006/relationships" name="R_TABEL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Calibri"/>
      <b val="1"/>
      <color rgb="00FFFFFF"/>
      <sz val="11"/>
    </font>
    <font>
      <name val="Calibri"/>
      <b val="1"/>
      <sz val="10"/>
    </font>
    <font>
      <name val="Calibri"/>
      <sz val="10"/>
    </font>
  </fonts>
  <fills count="5">
    <fill>
      <patternFill/>
    </fill>
    <fill>
      <patternFill patternType="gray125"/>
    </fill>
    <fill>
      <patternFill patternType="solid">
        <fgColor rgb="00006B2D"/>
        <bgColor rgb="00006B2D"/>
      </patternFill>
    </fill>
    <fill>
      <patternFill patternType="solid">
        <fgColor rgb="0000C853"/>
        <bgColor rgb="0000C853"/>
      </patternFill>
    </fill>
    <fill>
      <patternFill patternType="solid">
        <fgColor rgb="00FFF9C4"/>
        <bgColor rgb="00FFF9C4"/>
      </patternFill>
    </fill>
  </fills>
  <borders count="6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  <border>
      <left/>
      <right/>
      <top style="thin">
        <color rgb="00CCCCCC"/>
      </top>
      <bottom/>
      <diagonal/>
    </border>
    <border>
      <left/>
      <right style="thin">
        <color rgb="00CCCCCC"/>
      </right>
      <top style="thin">
        <color rgb="00CCCCCC"/>
      </top>
      <bottom/>
      <diagonal/>
    </border>
    <border>
      <left/>
      <right/>
      <top style="thin">
        <color rgb="00CCCCCC"/>
      </top>
      <bottom style="thin">
        <color rgb="00CCCCCC"/>
      </bottom>
      <diagonal/>
    </border>
    <border>
      <left/>
      <right style="thin">
        <color rgb="00CCCCCC"/>
      </right>
      <top style="thin">
        <color rgb="00CCCCCC"/>
      </top>
      <bottom style="thin">
        <color rgb="00CCCCCC"/>
      </bottom>
      <diagonal/>
    </border>
  </borders>
  <cellStyleXfs count="1">
    <xf numFmtId="0" fontId="0" fillId="0" borderId="0"/>
  </cellStyleXfs>
  <cellXfs count="11">
    <xf numFmtId="0" fontId="0" fillId="0" borderId="0" pivotButton="0" quotePrefix="0" xfId="0"/>
    <xf numFmtId="0" fontId="1" fillId="2" borderId="1" applyAlignment="1" pivotButton="0" quotePrefix="0" xfId="0">
      <alignment horizontal="center" vertical="center" wrapText="1"/>
    </xf>
    <xf numFmtId="0" fontId="0" fillId="0" borderId="4" pivotButton="0" quotePrefix="0" xfId="0"/>
    <xf numFmtId="0" fontId="0" fillId="0" borderId="5" pivotButton="0" quotePrefix="0" xfId="0"/>
    <xf numFmtId="0" fontId="1" fillId="3" borderId="1" applyAlignment="1" pivotButton="0" quotePrefix="0" xfId="0">
      <alignment horizontal="center" vertical="center" wrapText="1"/>
    </xf>
    <xf numFmtId="0" fontId="2" fillId="0" borderId="1" applyAlignment="1" pivotButton="0" quotePrefix="0" xfId="0">
      <alignment horizontal="left" vertical="top" wrapText="1"/>
    </xf>
    <xf numFmtId="0" fontId="2" fillId="3" borderId="1" applyAlignment="1" pivotButton="0" quotePrefix="0" xfId="0">
      <alignment horizontal="left" vertical="top" wrapText="1"/>
    </xf>
    <xf numFmtId="0" fontId="0" fillId="3" borderId="0" pivotButton="0" quotePrefix="0" xfId="0"/>
    <xf numFmtId="0" fontId="3" fillId="0" borderId="1" applyAlignment="1" pivotButton="0" quotePrefix="0" xfId="0">
      <alignment horizontal="left" vertical="top" wrapText="1"/>
    </xf>
    <xf numFmtId="0" fontId="0" fillId="4" borderId="0" pivotButton="0" quotePrefix="0" xfId="0"/>
    <xf numFmtId="0" fontId="3" fillId="4" borderId="1" applyAlignment="1" pivotButton="0" quotePrefix="0" xfId="0">
      <alignment horizontal="left"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2"/>
  <sheetViews>
    <sheetView workbookViewId="0">
      <selection activeCell="A1" sqref="A1"/>
    </sheetView>
  </sheetViews>
  <sheetFormatPr baseColWidth="8" defaultRowHeight="15"/>
  <cols>
    <col width="12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</cols>
  <sheetData>
    <row r="1" ht="30" customHeight="1">
      <c r="A1" s="1" t="inlineStr">
        <is>
          <t>Uji Validitas Pearson (manual, tanpa CORREL)</t>
        </is>
      </c>
      <c r="B1" s="2" t="n"/>
      <c r="C1" s="2" t="n"/>
      <c r="D1" s="2" t="n"/>
      <c r="E1" s="2" t="n"/>
      <c r="F1" s="3" t="n"/>
    </row>
    <row r="2"/>
    <row r="3">
      <c r="A3" s="4" t="inlineStr">
        <is>
          <t>Responden</t>
        </is>
      </c>
      <c r="B3" s="4" t="inlineStr">
        <is>
          <t>X (butir)</t>
        </is>
      </c>
      <c r="C3" s="4" t="inlineStr">
        <is>
          <t>Y (total)</t>
        </is>
      </c>
      <c r="D3" s="4" t="inlineStr">
        <is>
          <t>X kuadrat</t>
        </is>
      </c>
      <c r="E3" s="4" t="inlineStr">
        <is>
          <t>Y kuadrat</t>
        </is>
      </c>
      <c r="F3" s="4" t="inlineStr">
        <is>
          <t>X kali Y</t>
        </is>
      </c>
    </row>
    <row r="4">
      <c r="A4" s="5" t="inlineStr">
        <is>
          <t>R1</t>
        </is>
      </c>
      <c r="B4" t="n">
        <v>4</v>
      </c>
      <c r="C4" t="n">
        <v>20</v>
      </c>
      <c r="D4">
        <f>B4*B4</f>
        <v/>
      </c>
      <c r="E4">
        <f>C4*C4</f>
        <v/>
      </c>
      <c r="F4">
        <f>B4*C4</f>
        <v/>
      </c>
    </row>
    <row r="5">
      <c r="A5" s="5" t="inlineStr">
        <is>
          <t>R2</t>
        </is>
      </c>
      <c r="B5" t="n">
        <v>5</v>
      </c>
      <c r="C5" t="n">
        <v>24</v>
      </c>
      <c r="D5">
        <f>B5*B5</f>
        <v/>
      </c>
      <c r="E5">
        <f>C5*C5</f>
        <v/>
      </c>
      <c r="F5">
        <f>B5*C5</f>
        <v/>
      </c>
    </row>
    <row r="6">
      <c r="A6" s="5" t="inlineStr">
        <is>
          <t>R3</t>
        </is>
      </c>
      <c r="B6" t="n">
        <v>3</v>
      </c>
      <c r="C6" t="n">
        <v>15</v>
      </c>
      <c r="D6">
        <f>B6*B6</f>
        <v/>
      </c>
      <c r="E6">
        <f>C6*C6</f>
        <v/>
      </c>
      <c r="F6">
        <f>B6*C6</f>
        <v/>
      </c>
    </row>
    <row r="7">
      <c r="A7" s="5" t="inlineStr">
        <is>
          <t>R4</t>
        </is>
      </c>
      <c r="B7" t="n">
        <v>4</v>
      </c>
      <c r="C7" t="n">
        <v>19</v>
      </c>
      <c r="D7">
        <f>B7*B7</f>
        <v/>
      </c>
      <c r="E7">
        <f>C7*C7</f>
        <v/>
      </c>
      <c r="F7">
        <f>B7*C7</f>
        <v/>
      </c>
    </row>
    <row r="8">
      <c r="A8" s="5" t="inlineStr">
        <is>
          <t>R5</t>
        </is>
      </c>
      <c r="B8" t="n">
        <v>2</v>
      </c>
      <c r="C8" t="n">
        <v>14</v>
      </c>
      <c r="D8">
        <f>B8*B8</f>
        <v/>
      </c>
      <c r="E8">
        <f>C8*C8</f>
        <v/>
      </c>
      <c r="F8">
        <f>B8*C8</f>
        <v/>
      </c>
    </row>
    <row r="9">
      <c r="A9" s="5" t="inlineStr">
        <is>
          <t>R6</t>
        </is>
      </c>
      <c r="B9" t="n">
        <v>5</v>
      </c>
      <c r="C9" t="n">
        <v>23</v>
      </c>
      <c r="D9">
        <f>B9*B9</f>
        <v/>
      </c>
      <c r="E9">
        <f>C9*C9</f>
        <v/>
      </c>
      <c r="F9">
        <f>B9*C9</f>
        <v/>
      </c>
    </row>
    <row r="10">
      <c r="A10" s="5" t="inlineStr">
        <is>
          <t>R7</t>
        </is>
      </c>
      <c r="B10" t="n">
        <v>3</v>
      </c>
      <c r="C10" t="n">
        <v>17</v>
      </c>
      <c r="D10">
        <f>B10*B10</f>
        <v/>
      </c>
      <c r="E10">
        <f>C10*C10</f>
        <v/>
      </c>
      <c r="F10">
        <f>B10*C10</f>
        <v/>
      </c>
    </row>
    <row r="11">
      <c r="A11" s="5" t="inlineStr">
        <is>
          <t>R8</t>
        </is>
      </c>
      <c r="B11" t="n">
        <v>4</v>
      </c>
      <c r="C11" t="n">
        <v>21</v>
      </c>
      <c r="D11">
        <f>B11*B11</f>
        <v/>
      </c>
      <c r="E11">
        <f>C11*C11</f>
        <v/>
      </c>
      <c r="F11">
        <f>B11*C11</f>
        <v/>
      </c>
    </row>
    <row r="12">
      <c r="A12" s="6" t="inlineStr">
        <is>
          <t>JUMLAH (Σ)</t>
        </is>
      </c>
      <c r="B12" s="7">
        <f>SUM(B4:B11)</f>
        <v/>
      </c>
      <c r="C12" s="7">
        <f>SUM(C4:C11)</f>
        <v/>
      </c>
      <c r="D12" s="7">
        <f>SUM(D4:D11)</f>
        <v/>
      </c>
      <c r="E12" s="7">
        <f>SUM(E4:E11)</f>
        <v/>
      </c>
      <c r="F12" s="7">
        <f>SUM(F4:F11)</f>
        <v/>
      </c>
    </row>
  </sheetData>
  <mergeCells count="1">
    <mergeCell ref="A1:F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C18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  <col width="20" customWidth="1" min="3" max="3"/>
  </cols>
  <sheetData>
    <row r="1" ht="30" customHeight="1">
      <c r="A1" s="1" t="inlineStr">
        <is>
          <t>r = [nΣXY - ΣXΣY] / akar([nΣX2-(ΣX)2][nΣY2-(ΣY)2])</t>
        </is>
      </c>
      <c r="B1" s="2" t="n"/>
      <c r="C1" s="3" t="n"/>
    </row>
    <row r="2"/>
    <row r="3">
      <c r="A3" s="4" t="inlineStr">
        <is>
          <t>Komponen</t>
        </is>
      </c>
      <c r="B3" s="4" t="inlineStr">
        <is>
          <t>Nilai</t>
        </is>
      </c>
      <c r="C3" s="4" t="inlineStr">
        <is>
          <t>Cara</t>
        </is>
      </c>
    </row>
    <row r="4">
      <c r="A4" s="5" t="inlineStr">
        <is>
          <t>n</t>
        </is>
      </c>
      <c r="B4" t="n">
        <v>8</v>
      </c>
      <c r="C4" s="8" t="inlineStr">
        <is>
          <t>jumlah responden</t>
        </is>
      </c>
    </row>
    <row r="5">
      <c r="A5" s="5" t="inlineStr">
        <is>
          <t>ΣX</t>
        </is>
      </c>
      <c r="B5">
        <f>PERHITUNGAN!B12</f>
        <v/>
      </c>
    </row>
    <row r="6">
      <c r="A6" s="5" t="inlineStr">
        <is>
          <t>ΣY</t>
        </is>
      </c>
      <c r="B6">
        <f>PERHITUNGAN!C12</f>
        <v/>
      </c>
    </row>
    <row r="7">
      <c r="A7" s="5" t="inlineStr">
        <is>
          <t>ΣX2</t>
        </is>
      </c>
      <c r="B7">
        <f>PERHITUNGAN!D12</f>
        <v/>
      </c>
    </row>
    <row r="8">
      <c r="A8" s="5" t="inlineStr">
        <is>
          <t>ΣY2</t>
        </is>
      </c>
      <c r="B8">
        <f>PERHITUNGAN!E12</f>
        <v/>
      </c>
    </row>
    <row r="9">
      <c r="A9" s="5" t="inlineStr">
        <is>
          <t>ΣXY</t>
        </is>
      </c>
      <c r="B9">
        <f>PERHITUNGAN!F12</f>
        <v/>
      </c>
    </row>
    <row r="10"/>
    <row r="11">
      <c r="A11" s="5" t="inlineStr">
        <is>
          <t>Pembilang = nΣXY - ΣXΣY</t>
        </is>
      </c>
      <c r="B11" s="9">
        <f>B4*B9-B5*B6</f>
        <v/>
      </c>
    </row>
    <row r="12">
      <c r="A12" s="5" t="inlineStr">
        <is>
          <t>Penyebut kiri = nΣX2-(ΣX)^2</t>
        </is>
      </c>
      <c r="B12" s="9">
        <f>B4*B7-B5*B5</f>
        <v/>
      </c>
    </row>
    <row r="13">
      <c r="A13" s="5" t="inlineStr">
        <is>
          <t>Penyebut kanan = nΣY2-(ΣY)^2</t>
        </is>
      </c>
      <c r="B13" s="9">
        <f>B4*B8-B6*B6</f>
        <v/>
      </c>
    </row>
    <row r="14">
      <c r="A14" s="5" t="inlineStr">
        <is>
          <t>Penyebut = akar(kiri x kanan)</t>
        </is>
      </c>
      <c r="B14" s="9">
        <f>SQRT(B12*B13)</f>
        <v/>
      </c>
    </row>
    <row r="15">
      <c r="A15" s="5" t="inlineStr">
        <is>
          <t>r-hitung = pembilang / penyebut</t>
        </is>
      </c>
      <c r="B15" s="7">
        <f>B11/B14</f>
        <v/>
      </c>
    </row>
    <row r="16"/>
    <row r="17">
      <c r="A17" s="5" t="inlineStr">
        <is>
          <t>r-tabel (df=n-2=6, 5%)</t>
        </is>
      </c>
      <c r="B17" t="n">
        <v>0.707</v>
      </c>
    </row>
    <row r="18">
      <c r="A18" s="5" t="inlineStr">
        <is>
          <t>Keputusan</t>
        </is>
      </c>
      <c r="B18" s="7">
        <f>IF(B15&gt;B17,"VALID","TIDAK VALID")</f>
        <v/>
      </c>
    </row>
  </sheetData>
  <mergeCells count="1">
    <mergeCell ref="A1:C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C10"/>
  <sheetViews>
    <sheetView workbookViewId="0">
      <selection activeCell="A1" sqref="A1"/>
    </sheetView>
  </sheetViews>
  <sheetFormatPr baseColWidth="8" defaultRowHeight="15"/>
  <cols>
    <col width="8" customWidth="1" min="1" max="1"/>
    <col width="12" customWidth="1" min="2" max="2"/>
    <col width="12" customWidth="1" min="3" max="3"/>
  </cols>
  <sheetData>
    <row r="1" ht="30" customHeight="1">
      <c r="A1" s="1" t="inlineStr">
        <is>
          <t>Nilai Kritis r (taraf 5%)</t>
        </is>
      </c>
      <c r="B1" s="2" t="n"/>
      <c r="C1" s="3" t="n"/>
    </row>
    <row r="2"/>
    <row r="3">
      <c r="A3" s="4" t="inlineStr">
        <is>
          <t>n</t>
        </is>
      </c>
      <c r="B3" s="4" t="inlineStr">
        <is>
          <t>df = n-2</t>
        </is>
      </c>
      <c r="C3" s="4" t="inlineStr">
        <is>
          <t>r-tabel</t>
        </is>
      </c>
    </row>
    <row r="4">
      <c r="A4" s="5" t="n">
        <v>5</v>
      </c>
      <c r="B4" s="8" t="n">
        <v>3</v>
      </c>
      <c r="C4" s="10" t="n">
        <v>0.878</v>
      </c>
    </row>
    <row r="5">
      <c r="A5" s="5" t="n">
        <v>8</v>
      </c>
      <c r="B5" s="8" t="n">
        <v>6</v>
      </c>
      <c r="C5" s="10" t="n">
        <v>0.707</v>
      </c>
    </row>
    <row r="6">
      <c r="A6" s="5" t="n">
        <v>10</v>
      </c>
      <c r="B6" s="8" t="n">
        <v>8</v>
      </c>
      <c r="C6" s="10" t="n">
        <v>0.632</v>
      </c>
    </row>
    <row r="7">
      <c r="A7" s="5" t="n">
        <v>20</v>
      </c>
      <c r="B7" s="8" t="n">
        <v>18</v>
      </c>
      <c r="C7" s="10" t="n">
        <v>0.444</v>
      </c>
    </row>
    <row r="8">
      <c r="A8" s="5" t="n">
        <v>30</v>
      </c>
      <c r="B8" s="8" t="n">
        <v>28</v>
      </c>
      <c r="C8" s="10" t="n">
        <v>0.361</v>
      </c>
    </row>
    <row r="9">
      <c r="A9" s="5" t="n">
        <v>50</v>
      </c>
      <c r="B9" s="8" t="n">
        <v>48</v>
      </c>
      <c r="C9" s="10" t="n">
        <v>0.279</v>
      </c>
    </row>
    <row r="10">
      <c r="A10" s="5" t="n">
        <v>100</v>
      </c>
      <c r="B10" s="8" t="n">
        <v>98</v>
      </c>
      <c r="C10" s="10" t="n">
        <v>0.197</v>
      </c>
    </row>
  </sheetData>
  <mergeCells count="1">
    <mergeCell ref="A1:C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stdsquare2-generator</dc:creator>
  <dcterms:created xmlns:dcterms="http://purl.org/dc/terms/" xmlns:xsi="http://www.w3.org/2001/XMLSchema-instance" xsi:type="dcterms:W3CDTF">2026-01-01T00:00:00Z</dcterms:created>
  <dcterms:modified xmlns:dcterms="http://purl.org/dc/terms/" xmlns:xsi="http://www.w3.org/2001/XMLSchema-instance" xsi:type="dcterms:W3CDTF">2026-06-14T10:31:36Z</dcterms:modified>
  <cp:lastModifiedBy>stdsquare2-generator</cp:lastModifiedBy>
</cp:coreProperties>
</file>