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S_TEST" sheetId="1" state="visible" r:id="rId1"/>
    <sheet xmlns:r="http://schemas.openxmlformats.org/officeDocument/2006/relationships" name="BACA_SPSS" sheetId="2" state="visible" r:id="rId2"/>
    <sheet xmlns:r="http://schemas.openxmlformats.org/officeDocument/2006/relationships" name="TABEL_Z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0" fillId="4" borderId="0" pivotButton="0" quotePrefix="0" xfId="0"/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30" customWidth="1" min="4" max="4"/>
    <col width="14" customWidth="1" min="5" max="5"/>
    <col width="16" customWidth="1" min="6" max="6"/>
  </cols>
  <sheetData>
    <row r="1" ht="30" customHeight="1">
      <c r="A1" s="1" t="inlineStr">
        <is>
          <t>Kolmogorov-Smirnov: D = max(|i/n - F|, |F - (i-1)/n|)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z (urut)</t>
        </is>
      </c>
      <c r="B3" s="4" t="inlineStr">
        <is>
          <t>(i-1)/n</t>
        </is>
      </c>
      <c r="C3" s="4" t="inlineStr">
        <is>
          <t>i/n (F empiris)</t>
        </is>
      </c>
      <c r="D3" s="4" t="inlineStr">
        <is>
          <t>F teoretis (luas kiri z, tabel)</t>
        </is>
      </c>
      <c r="E3" s="4" t="inlineStr">
        <is>
          <t>|i/n - F|</t>
        </is>
      </c>
      <c r="F3" s="4" t="inlineStr">
        <is>
          <t>|F - (i-1)/n|</t>
        </is>
      </c>
    </row>
    <row r="4">
      <c r="A4" t="n">
        <v>-1.5</v>
      </c>
      <c r="B4">
        <f>(1-1)/6</f>
        <v/>
      </c>
      <c r="C4">
        <f>1/6</f>
        <v/>
      </c>
      <c r="D4" t="n">
        <v>0.067</v>
      </c>
      <c r="E4" s="5">
        <f>ABS(C4-D4)</f>
        <v/>
      </c>
      <c r="F4" s="5">
        <f>ABS(D4-B4)</f>
        <v/>
      </c>
    </row>
    <row r="5">
      <c r="A5" t="n">
        <v>-0.5</v>
      </c>
      <c r="B5">
        <f>(2-1)/6</f>
        <v/>
      </c>
      <c r="C5">
        <f>2/6</f>
        <v/>
      </c>
      <c r="D5" t="n">
        <v>0.309</v>
      </c>
      <c r="E5" s="5">
        <f>ABS(C5-D5)</f>
        <v/>
      </c>
      <c r="F5" s="5">
        <f>ABS(D5-B5)</f>
        <v/>
      </c>
    </row>
    <row r="6">
      <c r="A6" t="n">
        <v>0</v>
      </c>
      <c r="B6">
        <f>(3-1)/6</f>
        <v/>
      </c>
      <c r="C6">
        <f>3/6</f>
        <v/>
      </c>
      <c r="D6" t="n">
        <v>0.5</v>
      </c>
      <c r="E6" s="5">
        <f>ABS(C6-D6)</f>
        <v/>
      </c>
      <c r="F6" s="5">
        <f>ABS(D6-B6)</f>
        <v/>
      </c>
    </row>
    <row r="7">
      <c r="A7" t="n">
        <v>0.3</v>
      </c>
      <c r="B7">
        <f>(4-1)/6</f>
        <v/>
      </c>
      <c r="C7">
        <f>4/6</f>
        <v/>
      </c>
      <c r="D7" t="n">
        <v>0.618</v>
      </c>
      <c r="E7" s="5">
        <f>ABS(C7-D7)</f>
        <v/>
      </c>
      <c r="F7" s="5">
        <f>ABS(D7-B7)</f>
        <v/>
      </c>
    </row>
    <row r="8">
      <c r="A8" t="n">
        <v>0.8</v>
      </c>
      <c r="B8">
        <f>(5-1)/6</f>
        <v/>
      </c>
      <c r="C8">
        <f>5/6</f>
        <v/>
      </c>
      <c r="D8" t="n">
        <v>0.788</v>
      </c>
      <c r="E8" s="5">
        <f>ABS(C8-D8)</f>
        <v/>
      </c>
      <c r="F8" s="5">
        <f>ABS(D8-B8)</f>
        <v/>
      </c>
    </row>
    <row r="9">
      <c r="A9" t="n">
        <v>1.4</v>
      </c>
      <c r="B9">
        <f>(6-1)/6</f>
        <v/>
      </c>
      <c r="C9">
        <f>6/6</f>
        <v/>
      </c>
      <c r="D9" t="n">
        <v>0.919</v>
      </c>
      <c r="E9" s="5">
        <f>ABS(C9-D9)</f>
        <v/>
      </c>
      <c r="F9" s="5">
        <f>ABS(D9-B9)</f>
        <v/>
      </c>
    </row>
    <row r="10"/>
    <row r="11">
      <c r="A11" s="6" t="inlineStr">
        <is>
          <t>D = selisih terbesar (kedua tepi)</t>
        </is>
      </c>
      <c r="F11" s="7">
        <f>MAX(E4:F9)</f>
        <v/>
      </c>
    </row>
    <row r="12">
      <c r="A12" s="6" t="inlineStr">
        <is>
          <t>Nilai kritis K-S (n=6, 5%)</t>
        </is>
      </c>
      <c r="F12" t="n">
        <v>0.519</v>
      </c>
    </row>
    <row r="13">
      <c r="A13" s="6" t="inlineStr">
        <is>
          <t>Keputusan</t>
        </is>
      </c>
      <c r="F13" s="7">
        <f>IF(F11&lt;F12,"NORMAL (gagal tolak)","TIDAK NORMAL")</f>
        <v/>
      </c>
    </row>
    <row r="14"/>
    <row r="15">
      <c r="A15" s="6" t="inlineStr">
        <is>
          <t>Catatan: K-S dua-sisi cek KEDUA tepi tangga ECDF (i/n DAN (i-1)/n); F teoretis = luas kiri z dari TABEL NORMAL.</t>
        </is>
      </c>
      <c r="B15" s="2" t="n"/>
      <c r="C15" s="2" t="n"/>
      <c r="D15" s="2" t="n"/>
      <c r="E15" s="2" t="n"/>
      <c r="F15" s="3" t="n"/>
    </row>
  </sheetData>
  <mergeCells count="2">
    <mergeCell ref="A1:F1"/>
    <mergeCell ref="A15:F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4" customWidth="1" min="1" max="1"/>
    <col width="32" customWidth="1" min="2" max="2"/>
  </cols>
  <sheetData>
    <row r="1" ht="30" customHeight="1">
      <c r="A1" s="1" t="inlineStr">
        <is>
          <t>Cara Baca Output SPSS (K-S)</t>
        </is>
      </c>
      <c r="B1" s="3" t="n"/>
    </row>
    <row r="2"/>
    <row r="3">
      <c r="A3" s="4" t="inlineStr">
        <is>
          <t>Asymp. Sig. (2-tailed)</t>
        </is>
      </c>
      <c r="B3" s="4" t="inlineStr">
        <is>
          <t>Keputusan</t>
        </is>
      </c>
    </row>
    <row r="4">
      <c r="A4" s="6" t="inlineStr">
        <is>
          <t>&gt; 0,05</t>
        </is>
      </c>
      <c r="B4" s="8" t="inlineStr">
        <is>
          <t>NORMAL (asumsi terpenuhi)</t>
        </is>
      </c>
    </row>
    <row r="5">
      <c r="A5" s="6" t="inlineStr">
        <is>
          <t>&lt;= 0,05</t>
        </is>
      </c>
      <c r="B5" s="9" t="inlineStr">
        <is>
          <t>TIDAK normal</t>
        </is>
      </c>
    </row>
    <row r="6"/>
    <row r="7">
      <c r="A7" s="6" t="inlineStr">
        <is>
          <t>INGAT: kita BERHARAP sig &gt; 0,05 (logika terbalik dari uji biasa)</t>
        </is>
      </c>
      <c r="B7" s="3" t="n"/>
    </row>
  </sheetData>
  <mergeCells count="2">
    <mergeCell ref="A1:B1"/>
    <mergeCell ref="A7:B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</cols>
  <sheetData>
    <row r="1" ht="30" customHeight="1">
      <c r="A1" s="1" t="inlineStr">
        <is>
          <t>Tabel z bantu (luas kiri)</t>
        </is>
      </c>
      <c r="B1" s="3" t="n"/>
    </row>
    <row r="2"/>
    <row r="3">
      <c r="A3" s="4" t="inlineStr">
        <is>
          <t>z</t>
        </is>
      </c>
      <c r="B3" s="4" t="inlineStr">
        <is>
          <t>luas kiri</t>
        </is>
      </c>
    </row>
    <row r="4">
      <c r="A4" s="6" t="n">
        <v>-2</v>
      </c>
      <c r="B4" s="10" t="n">
        <v>0.023</v>
      </c>
    </row>
    <row r="5">
      <c r="A5" s="6" t="n">
        <v>-1.5</v>
      </c>
      <c r="B5" s="10" t="n">
        <v>0.067</v>
      </c>
    </row>
    <row r="6">
      <c r="A6" s="6" t="n">
        <v>-1</v>
      </c>
      <c r="B6" s="10" t="n">
        <v>0.159</v>
      </c>
    </row>
    <row r="7">
      <c r="A7" s="6" t="n">
        <v>-0.5</v>
      </c>
      <c r="B7" s="10" t="n">
        <v>0.309</v>
      </c>
    </row>
    <row r="8">
      <c r="A8" s="6" t="n">
        <v>0</v>
      </c>
      <c r="B8" s="10" t="n">
        <v>0.5</v>
      </c>
    </row>
    <row r="9">
      <c r="A9" s="6" t="n">
        <v>0.5</v>
      </c>
      <c r="B9" s="10" t="n">
        <v>0.6909999999999999</v>
      </c>
    </row>
    <row r="10">
      <c r="A10" s="6" t="n">
        <v>1</v>
      </c>
      <c r="B10" s="10" t="n">
        <v>0.841</v>
      </c>
    </row>
    <row r="11">
      <c r="A11" s="6" t="n">
        <v>1.5</v>
      </c>
      <c r="B11" s="10" t="n">
        <v>0.9330000000000001</v>
      </c>
    </row>
    <row r="12">
      <c r="A12" s="6" t="n">
        <v>2</v>
      </c>
      <c r="B12" s="10" t="n">
        <v>0.977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