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ORDON_vs_EXIT" sheetId="1" state="visible" r:id="rId1"/>
    <sheet xmlns:r="http://schemas.openxmlformats.org/officeDocument/2006/relationships" name="TV_SENSITIVITY" sheetId="2" state="visible" r:id="rId2"/>
    <sheet xmlns:r="http://schemas.openxmlformats.org/officeDocument/2006/relationships" name="SANITY_CHECK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&quot;x&quot;"/>
  </numFmts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006B2D"/>
      <sz val="12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FFF3E0"/>
        <bgColor rgb="00FFF3E0"/>
      </patternFill>
    </fill>
    <fill>
      <patternFill patternType="solid">
        <fgColor rgb="0000C853"/>
        <bgColor rgb="0000C853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3" fontId="3" fillId="4" borderId="1" applyAlignment="1" pivotButton="0" quotePrefix="0" xfId="0">
      <alignment horizontal="left" vertical="top" wrapText="1"/>
    </xf>
    <xf numFmtId="164" fontId="3" fillId="4" borderId="1" applyAlignment="1" pivotButton="0" quotePrefix="0" xfId="0">
      <alignment horizontal="left" vertical="top" wrapText="1"/>
    </xf>
    <xf numFmtId="3" fontId="2" fillId="3" borderId="1" applyAlignment="1" pivotButton="0" quotePrefix="0" xfId="0">
      <alignment horizontal="left" vertical="top" wrapText="1"/>
    </xf>
    <xf numFmtId="3" fontId="4" fillId="3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165" fontId="0" fillId="3" borderId="1" applyAlignment="1" pivotButton="0" quotePrefix="0" xfId="0">
      <alignment horizontal="left" vertical="top" wrapText="1"/>
    </xf>
    <xf numFmtId="164" fontId="0" fillId="3" borderId="1" applyAlignment="1" pivotButton="0" quotePrefix="0" xfId="0">
      <alignment horizontal="left" vertical="top" wrapText="1"/>
    </xf>
    <xf numFmtId="3" fontId="0" fillId="3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1" fillId="5" borderId="1" applyAlignment="1" pivotButton="0" quotePrefix="0" xfId="0">
      <alignment horizontal="center" vertical="center" wrapText="1"/>
    </xf>
    <xf numFmtId="3" fontId="3" fillId="3" borderId="1" applyAlignment="1" pivotButton="0" quotePrefix="0" xfId="0">
      <alignment horizontal="left" vertical="top" wrapText="1"/>
    </xf>
    <xf numFmtId="3" fontId="3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</cols>
  <sheetData>
    <row r="1" ht="30" customHeight="1">
      <c r="A1" s="1" t="inlineStr">
        <is>
          <t>Terminal Value: Gordon vs Exit Multiple</t>
        </is>
      </c>
      <c r="B1" s="2" t="n"/>
      <c r="C1" s="3" t="n"/>
    </row>
    <row r="3">
      <c r="A3" s="4" t="inlineStr">
        <is>
          <t>GORDON GROWTH MODEL</t>
        </is>
      </c>
      <c r="B3" s="2" t="n"/>
      <c r="C3" s="3" t="n"/>
    </row>
    <row r="4">
      <c r="A4" s="5" t="inlineStr">
        <is>
          <t>FCFF Year N (Rp Bn)</t>
        </is>
      </c>
      <c r="B4" s="6" t="n">
        <v>1500</v>
      </c>
    </row>
    <row r="5">
      <c r="A5" s="5" t="inlineStr">
        <is>
          <t>WACC</t>
        </is>
      </c>
      <c r="B5" s="7" t="n">
        <v>0.12</v>
      </c>
    </row>
    <row r="6">
      <c r="A6" s="5" t="inlineStr">
        <is>
          <t>Perpetual Growth (g)</t>
        </is>
      </c>
      <c r="B6" s="7" t="n">
        <v>0.04</v>
      </c>
    </row>
    <row r="7">
      <c r="A7" s="5" t="inlineStr">
        <is>
          <t>FCFF Year N+1 = FCFF × (1+g)</t>
        </is>
      </c>
      <c r="B7" s="8">
        <f>B4*(1+B6)</f>
        <v/>
      </c>
    </row>
    <row r="8">
      <c r="A8" s="4" t="inlineStr">
        <is>
          <t>TV Gordon = FCFF_N+1 / (WACC-g)</t>
        </is>
      </c>
      <c r="B8" s="9">
        <f>B7/(B5-B6)</f>
        <v/>
      </c>
    </row>
    <row r="10">
      <c r="A10" s="4" t="inlineStr">
        <is>
          <t>EXIT MULTIPLE METHOD</t>
        </is>
      </c>
      <c r="B10" s="2" t="n"/>
      <c r="C10" s="3" t="n"/>
    </row>
    <row r="11">
      <c r="A11" s="5" t="inlineStr">
        <is>
          <t>EBITDA Year N</t>
        </is>
      </c>
      <c r="B11" s="6" t="n">
        <v>2000</v>
      </c>
    </row>
    <row r="12">
      <c r="A12" s="5" t="inlineStr">
        <is>
          <t>Exit Multiple (EV/EBITDA)</t>
        </is>
      </c>
      <c r="B12" s="10" t="n">
        <v>8</v>
      </c>
    </row>
    <row r="13">
      <c r="A13" s="4" t="inlineStr">
        <is>
          <t>TV Exit = EBITDA × Multiple</t>
        </is>
      </c>
      <c r="B13" s="9">
        <f>B11*B12</f>
        <v/>
      </c>
    </row>
    <row r="15">
      <c r="A15" s="4" t="inlineStr">
        <is>
          <t>CROSS CHECK</t>
        </is>
      </c>
      <c r="B15" s="2" t="n"/>
      <c r="C15" s="3" t="n"/>
    </row>
    <row r="16">
      <c r="A16" s="5" t="inlineStr">
        <is>
          <t>Implied Multiple (from Gordon)</t>
        </is>
      </c>
      <c r="B16" s="11">
        <f>B8/B11</f>
        <v/>
      </c>
    </row>
    <row r="17">
      <c r="A17" s="5" t="inlineStr">
        <is>
          <t>Difference Gordon vs Exit</t>
        </is>
      </c>
      <c r="B17" s="12">
        <f>(B8-B13)/B13</f>
        <v/>
      </c>
    </row>
    <row r="19">
      <c r="A19" s="4" t="inlineStr">
        <is>
          <t>PV(TV) at end Year 5</t>
        </is>
      </c>
      <c r="B19" s="2" t="n"/>
      <c r="C19" s="3" t="n"/>
    </row>
    <row r="20">
      <c r="A20" s="5" t="inlineStr">
        <is>
          <t>PV Gordon</t>
        </is>
      </c>
      <c r="B20" s="13">
        <f>B8/(1+B5)^5</f>
        <v/>
      </c>
    </row>
    <row r="21">
      <c r="A21" s="5" t="inlineStr">
        <is>
          <t>PV Exit Multiple</t>
        </is>
      </c>
      <c r="B21" s="13">
        <f>B13/(1+B5)^5</f>
        <v/>
      </c>
    </row>
  </sheetData>
  <mergeCells count="5">
    <mergeCell ref="A10:C10"/>
    <mergeCell ref="A19:C19"/>
    <mergeCell ref="A1:C1"/>
    <mergeCell ref="A3:C3"/>
    <mergeCell ref="A15:C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30" customHeight="1">
      <c r="A1" s="1" t="inlineStr">
        <is>
          <t>TV Sensitivity (Gordon, g × WACC)</t>
        </is>
      </c>
      <c r="B1" s="2" t="n"/>
      <c r="C1" s="2" t="n"/>
      <c r="D1" s="2" t="n"/>
      <c r="E1" s="2" t="n"/>
      <c r="F1" s="2" t="n"/>
      <c r="G1" s="2" t="n"/>
      <c r="H1" s="3" t="n"/>
    </row>
    <row r="2">
      <c r="A2" s="14" t="inlineStr">
        <is>
          <t>Base: FCFF Y5 = 1,500 Bn</t>
        </is>
      </c>
      <c r="B2" s="2" t="n"/>
      <c r="C2" s="2" t="n"/>
      <c r="D2" s="2" t="n"/>
      <c r="E2" s="2" t="n"/>
      <c r="F2" s="2" t="n"/>
      <c r="G2" s="2" t="n"/>
      <c r="H2" s="3" t="n"/>
    </row>
    <row r="4">
      <c r="A4" s="15" t="inlineStr">
        <is>
          <t>WACC \ g</t>
        </is>
      </c>
      <c r="B4" s="15" t="inlineStr">
        <is>
          <t>2.0%</t>
        </is>
      </c>
      <c r="C4" s="15" t="inlineStr">
        <is>
          <t>2.5%</t>
        </is>
      </c>
      <c r="D4" s="15" t="inlineStr">
        <is>
          <t>3.0%</t>
        </is>
      </c>
      <c r="E4" s="15" t="inlineStr">
        <is>
          <t>3.5%</t>
        </is>
      </c>
      <c r="F4" s="15" t="inlineStr">
        <is>
          <t>4.0%</t>
        </is>
      </c>
      <c r="G4" s="15" t="inlineStr">
        <is>
          <t>4.5%</t>
        </is>
      </c>
      <c r="H4" s="15" t="inlineStr">
        <is>
          <t>5.0%</t>
        </is>
      </c>
    </row>
    <row r="5">
      <c r="A5" s="4" t="inlineStr">
        <is>
          <t>10%</t>
        </is>
      </c>
      <c r="B5" s="16" t="n">
        <v>19125</v>
      </c>
      <c r="C5" s="16" t="n">
        <v>20499.99999999999</v>
      </c>
      <c r="D5" s="16" t="n">
        <v>22071.42857142857</v>
      </c>
      <c r="E5" s="16" t="n">
        <v>23884.61538461538</v>
      </c>
      <c r="F5" s="17" t="n">
        <v>26000</v>
      </c>
      <c r="G5" s="17" t="n">
        <v>28500</v>
      </c>
      <c r="H5" s="17" t="n">
        <v>31500</v>
      </c>
    </row>
    <row r="6">
      <c r="A6" s="4" t="inlineStr">
        <is>
          <t>11%</t>
        </is>
      </c>
      <c r="B6" s="17" t="n">
        <v>17000</v>
      </c>
      <c r="C6" s="16" t="n">
        <v>18088.23529411765</v>
      </c>
      <c r="D6" s="16" t="n">
        <v>19312.5</v>
      </c>
      <c r="E6" s="16" t="n">
        <v>20700</v>
      </c>
      <c r="F6" s="16" t="n">
        <v>22285.71428571428</v>
      </c>
      <c r="G6" s="16" t="n">
        <v>24115.38461538461</v>
      </c>
      <c r="H6" s="17" t="n">
        <v>26250</v>
      </c>
    </row>
    <row r="7">
      <c r="A7" s="4" t="inlineStr">
        <is>
          <t>12%</t>
        </is>
      </c>
      <c r="B7" s="17" t="n">
        <v>15300</v>
      </c>
      <c r="C7" s="17" t="n">
        <v>16184.21052631579</v>
      </c>
      <c r="D7" s="17" t="n">
        <v>17166.66666666667</v>
      </c>
      <c r="E7" s="16" t="n">
        <v>18264.70588235294</v>
      </c>
      <c r="F7" s="16" t="n">
        <v>19500</v>
      </c>
      <c r="G7" s="16" t="n">
        <v>20900</v>
      </c>
      <c r="H7" s="16" t="n">
        <v>22500</v>
      </c>
    </row>
    <row r="8">
      <c r="A8" s="4" t="inlineStr">
        <is>
          <t>13%</t>
        </is>
      </c>
      <c r="B8" s="17" t="n">
        <v>13909.09090909091</v>
      </c>
      <c r="C8" s="17" t="n">
        <v>14642.85714285714</v>
      </c>
      <c r="D8" s="17" t="n">
        <v>15450</v>
      </c>
      <c r="E8" s="17" t="n">
        <v>16342.10526315789</v>
      </c>
      <c r="F8" s="17" t="n">
        <v>17333.33333333334</v>
      </c>
      <c r="G8" s="16" t="n">
        <v>18441.17647058823</v>
      </c>
      <c r="H8" s="16" t="n">
        <v>19687.5</v>
      </c>
    </row>
    <row r="9">
      <c r="A9" s="4" t="inlineStr">
        <is>
          <t>14%</t>
        </is>
      </c>
      <c r="B9" s="17" t="n">
        <v>12750</v>
      </c>
      <c r="C9" s="17" t="n">
        <v>13369.5652173913</v>
      </c>
      <c r="D9" s="17" t="n">
        <v>14045.45454545454</v>
      </c>
      <c r="E9" s="17" t="n">
        <v>14785.71428571428</v>
      </c>
      <c r="F9" s="17" t="n">
        <v>15600</v>
      </c>
      <c r="G9" s="17" t="n">
        <v>16500</v>
      </c>
      <c r="H9" s="17" t="n">
        <v>17500</v>
      </c>
    </row>
    <row r="10">
      <c r="A10" s="4" t="inlineStr">
        <is>
          <t>15%</t>
        </is>
      </c>
      <c r="B10" s="17" t="n">
        <v>11769.23076923077</v>
      </c>
      <c r="C10" s="17" t="n">
        <v>12300</v>
      </c>
      <c r="D10" s="17" t="n">
        <v>12875</v>
      </c>
      <c r="E10" s="17" t="n">
        <v>13500</v>
      </c>
      <c r="F10" s="17" t="n">
        <v>14181.81818181818</v>
      </c>
      <c r="G10" s="17" t="n">
        <v>14928.57142857143</v>
      </c>
      <c r="H10" s="17" t="n">
        <v>15750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 ht="30" customHeight="1">
      <c r="A1" s="1" t="inlineStr">
        <is>
          <t>Terminal Value Sanity Check Checklist</t>
        </is>
      </c>
      <c r="B1" s="3" t="n"/>
    </row>
    <row r="3">
      <c r="A3" s="4" t="inlineStr">
        <is>
          <t>☐ g &lt; WACC (mandatory)</t>
        </is>
      </c>
      <c r="B3" s="3" t="n"/>
    </row>
    <row r="4">
      <c r="A4" s="4" t="inlineStr">
        <is>
          <t>☐ g ≤ long-term GDP growth (~5% Indonesia)</t>
        </is>
      </c>
      <c r="B4" s="3" t="n"/>
    </row>
    <row r="5">
      <c r="A5" s="4" t="inlineStr">
        <is>
          <t>☐ TV as % of EV ≤ 75%</t>
        </is>
      </c>
      <c r="B5" s="3" t="n"/>
    </row>
    <row r="6">
      <c r="A6" s="4" t="inlineStr">
        <is>
          <t>☐ Implied multiple Gordon match industry comparables</t>
        </is>
      </c>
      <c r="B6" s="3" t="n"/>
    </row>
    <row r="7">
      <c r="A7" s="4" t="inlineStr">
        <is>
          <t>☐ Gordon dan Exit Multiple results dalam 20% range</t>
        </is>
      </c>
      <c r="B7" s="3" t="n"/>
    </row>
    <row r="8">
      <c r="A8" s="4" t="inlineStr">
        <is>
          <t>☐ Reinvestment rate di terminal year reasonable</t>
        </is>
      </c>
      <c r="B8" s="3" t="n"/>
    </row>
    <row r="9">
      <c r="A9" s="4" t="inlineStr">
        <is>
          <t>☐ ROIC di terminal mendekati WACC (mature)</t>
        </is>
      </c>
      <c r="B9" s="3" t="n"/>
    </row>
    <row r="10">
      <c r="A10" s="4" t="inlineStr">
        <is>
          <t>☐ Forecast period cukup panjang sebelum terminal</t>
        </is>
      </c>
      <c r="B10" s="3" t="n"/>
    </row>
    <row r="11">
      <c r="A11" s="4" t="inlineStr">
        <is>
          <t>☐ Sensitivity table di g dan WACC</t>
        </is>
      </c>
      <c r="B11" s="3" t="n"/>
    </row>
    <row r="12">
      <c r="A12" s="4" t="inlineStr">
        <is>
          <t>☐ Justification untuk g pilihan</t>
        </is>
      </c>
      <c r="B12" s="3" t="n"/>
    </row>
  </sheetData>
  <mergeCells count="11">
    <mergeCell ref="A4:B4"/>
    <mergeCell ref="A7:B7"/>
    <mergeCell ref="A11:B11"/>
    <mergeCell ref="A10:B10"/>
    <mergeCell ref="A5:B5"/>
    <mergeCell ref="A1:B1"/>
    <mergeCell ref="A9:B9"/>
    <mergeCell ref="A8:B8"/>
    <mergeCell ref="A3:B3"/>
    <mergeCell ref="A6:B6"/>
    <mergeCell ref="A12:B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2026-05-23T15:37:23Z</dcterms:created>
  <dcterms:modified xmlns:dcterms="http://purl.org/dc/terms/" xmlns:xsi="http://www.w3.org/2001/XMLSchema-instance" xsi:type="dcterms:W3CDTF">2026-05-23T15:37:23Z</dcterms:modified>
</cp:coreProperties>
</file>