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KSI" sheetId="1" state="visible" r:id="rId1"/>
    <sheet xmlns:r="http://schemas.openxmlformats.org/officeDocument/2006/relationships" name="DATA_DERET" sheetId="2" state="visible" r:id="rId2"/>
    <sheet xmlns:r="http://schemas.openxmlformats.org/officeDocument/2006/relationships" name="KALKULASI_MANUAL" sheetId="3" state="visible" r:id="rId3"/>
    <sheet xmlns:r="http://schemas.openxmlformats.org/officeDocument/2006/relationships" name="KALKULASI_OTOMATIS" sheetId="4" state="visible" r:id="rId4"/>
    <sheet xmlns:r="http://schemas.openxmlformats.org/officeDocument/2006/relationships" name="CONTOH_KASUS" sheetId="5" state="visible" r:id="rId5"/>
    <sheet xmlns:r="http://schemas.openxmlformats.org/officeDocument/2006/relationships" name="KESALAHAN_UMUM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000"/>
  </numFmts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FFF9C4"/>
        <bgColor rgb="00FFF9C4"/>
      </patternFill>
    </fill>
    <fill>
      <patternFill patternType="solid">
        <fgColor rgb="0000C853"/>
        <bgColor rgb="0000C853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2" fillId="3" borderId="1" applyAlignment="1" pivotButton="0" quotePrefix="0" xfId="0">
      <alignment horizontal="left" vertical="top" wrapText="1"/>
    </xf>
    <xf numFmtId="0" fontId="2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1" fillId="4" borderId="1" applyAlignment="1" pivotButton="0" quotePrefix="0" xfId="0">
      <alignment horizontal="center" vertical="center" wrapText="1"/>
    </xf>
    <xf numFmtId="1" fontId="0" fillId="0" borderId="0" pivotButton="0" quotePrefix="0" xfId="0"/>
    <xf numFmtId="164" fontId="0" fillId="3" borderId="0" pivotButton="0" quotePrefix="0" xfId="0"/>
    <xf numFmtId="164" fontId="0" fillId="0" borderId="0" pivotButton="0" quotePrefix="0" xfId="0"/>
    <xf numFmtId="164" fontId="2" fillId="3" borderId="0" pivotButton="0" quotePrefix="0" xfId="0"/>
    <xf numFmtId="2" fontId="0" fillId="0" borderId="0" pivotButton="0" quotePrefix="0" xfId="0"/>
    <xf numFmtId="0" fontId="0" fillId="3" borderId="0" pivotButton="0" quotePrefix="0" xfId="0"/>
    <xf numFmtId="0" fontId="3" fillId="3" borderId="1" applyAlignment="1" pivotButton="0" quotePrefix="0" xfId="0">
      <alignment horizontal="left" vertical="top" wrapText="1"/>
    </xf>
    <xf numFmtId="0" fontId="2" fillId="5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5" customWidth="1" min="1" max="1"/>
    <col width="20" customWidth="1" min="2" max="2"/>
    <col width="55" customWidth="1" min="3" max="3"/>
    <col width="12" customWidth="1" min="4" max="4"/>
    <col width="12" customWidth="1" min="5" max="5"/>
    <col width="12" customWidth="1" min="6" max="6"/>
  </cols>
  <sheetData>
    <row r="1" ht="30" customHeight="1">
      <c r="A1" s="1" t="inlineStr">
        <is>
          <t>Excel Companion · Uji Akar Unit (ADF) Manual</t>
        </is>
      </c>
      <c r="B1" s="2" t="n"/>
      <c r="C1" s="2" t="n"/>
      <c r="D1" s="2" t="n"/>
      <c r="E1" s="2" t="n"/>
      <c r="F1" s="3" t="n"/>
    </row>
    <row r="2"/>
    <row r="3" ht="45" customHeight="1">
      <c r="A3" s="4" t="inlineStr">
        <is>
          <t>Workbook ini membangun regresi Augmented Dickey-Fuller (ADF) dari nol: Delta Y_t pada Y_t-1 -&gt; koefisien gamma -&gt; standard error manual -&gt; statistik t_ADF -&gt; uji stasioner di level vs di deret differenced. Formula hidup -- ubah data, seluruh uji ikut berubah.</t>
        </is>
      </c>
      <c r="B3" s="2" t="n"/>
      <c r="C3" s="2" t="n"/>
      <c r="D3" s="2" t="n"/>
      <c r="E3" s="2" t="n"/>
      <c r="F3" s="3" t="n"/>
    </row>
    <row r="4"/>
    <row r="5"/>
    <row r="6">
      <c r="A6" s="5" t="inlineStr">
        <is>
          <t>1.</t>
        </is>
      </c>
      <c r="B6" s="4" t="inlineStr">
        <is>
          <t>DATA_DERET</t>
        </is>
      </c>
      <c r="C6" s="6" t="inlineStr">
        <is>
          <t>Deret harga 12 titik + lag Y_t-1 + Delta Y_t formula hidup</t>
        </is>
      </c>
      <c r="D6" s="2" t="n"/>
      <c r="E6" s="2" t="n"/>
      <c r="F6" s="3" t="n"/>
    </row>
    <row r="7">
      <c r="A7" s="5" t="inlineStr">
        <is>
          <t>2.</t>
        </is>
      </c>
      <c r="B7" s="4" t="inlineStr">
        <is>
          <t>KALKULASI_MANUAL</t>
        </is>
      </c>
      <c r="C7" s="6" t="inlineStr">
        <is>
          <t>Regresi ADF manual di LEVEL: gamma, SE(gamma), t_ADF</t>
        </is>
      </c>
      <c r="D7" s="2" t="n"/>
      <c r="E7" s="2" t="n"/>
      <c r="F7" s="3" t="n"/>
    </row>
    <row r="8">
      <c r="A8" s="5" t="inlineStr">
        <is>
          <t>3.</t>
        </is>
      </c>
      <c r="B8" s="4" t="inlineStr">
        <is>
          <t>KALKULASI_OTOMATIS</t>
        </is>
      </c>
      <c r="C8" s="6" t="inlineStr">
        <is>
          <t>Keputusan vs nilai kritis DF + ulangi uji pada deret DIFFERENCED</t>
        </is>
      </c>
      <c r="D8" s="2" t="n"/>
      <c r="E8" s="2" t="n"/>
      <c r="F8" s="3" t="n"/>
    </row>
    <row r="9">
      <c r="A9" s="5" t="inlineStr">
        <is>
          <t>4.</t>
        </is>
      </c>
      <c r="B9" s="4" t="inlineStr">
        <is>
          <t>CONTOH_KASUS</t>
        </is>
      </c>
      <c r="C9" s="6" t="inlineStr">
        <is>
          <t>Kesimpulan: deret I(1) -- non-stasioner di level, stasioner di differenced</t>
        </is>
      </c>
      <c r="D9" s="2" t="n"/>
      <c r="E9" s="2" t="n"/>
      <c r="F9" s="3" t="n"/>
    </row>
    <row r="10">
      <c r="A10" s="5" t="inlineStr">
        <is>
          <t>5.</t>
        </is>
      </c>
      <c r="B10" s="4" t="inlineStr">
        <is>
          <t>KESALAHAN_UMUM</t>
        </is>
      </c>
      <c r="C10" s="6" t="inlineStr">
        <is>
          <t>5 kesalahan uji akar unit + cara verifikasi</t>
        </is>
      </c>
      <c r="D10" s="2" t="n"/>
      <c r="E10" s="2" t="n"/>
      <c r="F10" s="3" t="n"/>
    </row>
  </sheetData>
  <mergeCells count="7">
    <mergeCell ref="C9:F9"/>
    <mergeCell ref="C8:F8"/>
    <mergeCell ref="A1:F1"/>
    <mergeCell ref="C6:F6"/>
    <mergeCell ref="C7:F7"/>
    <mergeCell ref="A3:F3"/>
    <mergeCell ref="C10:F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/>
  <cols>
    <col width="8" customWidth="1" min="1" max="1"/>
    <col width="12" customWidth="1" min="2" max="2"/>
    <col width="12" customWidth="1" min="3" max="3"/>
    <col width="22" customWidth="1" min="4" max="4"/>
  </cols>
  <sheetData>
    <row r="1" ht="28" customHeight="1">
      <c r="A1" s="1" t="inlineStr">
        <is>
          <t>Deret Harga 12 Titik (Non-Stasioner di Level)</t>
        </is>
      </c>
      <c r="B1" s="2" t="n"/>
      <c r="C1" s="2" t="n"/>
      <c r="D1" s="3" t="n"/>
    </row>
    <row r="2"/>
    <row r="3">
      <c r="A3" s="7" t="inlineStr">
        <is>
          <t>t</t>
        </is>
      </c>
      <c r="B3" s="7" t="inlineStr">
        <is>
          <t>Y_t</t>
        </is>
      </c>
      <c r="C3" s="7" t="inlineStr">
        <is>
          <t>Y_t-1</t>
        </is>
      </c>
      <c r="D3" s="7" t="inlineStr">
        <is>
          <t>Delta Y_t = Y_t - Y_t-1</t>
        </is>
      </c>
    </row>
    <row r="4">
      <c r="A4" s="5" t="n">
        <v>1</v>
      </c>
      <c r="B4" s="8" t="n">
        <v>100</v>
      </c>
    </row>
    <row r="5">
      <c r="A5" s="5" t="n">
        <v>2</v>
      </c>
      <c r="B5" s="8" t="n">
        <v>102</v>
      </c>
      <c r="C5" s="8">
        <f>B4</f>
        <v/>
      </c>
      <c r="D5" s="8">
        <f>B5-C5</f>
        <v/>
      </c>
    </row>
    <row r="6">
      <c r="A6" s="5" t="n">
        <v>3</v>
      </c>
      <c r="B6" s="8" t="n">
        <v>101</v>
      </c>
      <c r="C6" s="8">
        <f>B5</f>
        <v/>
      </c>
      <c r="D6" s="8">
        <f>B6-C6</f>
        <v/>
      </c>
    </row>
    <row r="7">
      <c r="A7" s="5" t="n">
        <v>4</v>
      </c>
      <c r="B7" s="8" t="n">
        <v>104</v>
      </c>
      <c r="C7" s="8">
        <f>B6</f>
        <v/>
      </c>
      <c r="D7" s="8">
        <f>B7-C7</f>
        <v/>
      </c>
    </row>
    <row r="8">
      <c r="A8" s="5" t="n">
        <v>5</v>
      </c>
      <c r="B8" s="8" t="n">
        <v>107</v>
      </c>
      <c r="C8" s="8">
        <f>B7</f>
        <v/>
      </c>
      <c r="D8" s="8">
        <f>B8-C8</f>
        <v/>
      </c>
    </row>
    <row r="9">
      <c r="A9" s="5" t="n">
        <v>6</v>
      </c>
      <c r="B9" s="8" t="n">
        <v>106</v>
      </c>
      <c r="C9" s="8">
        <f>B8</f>
        <v/>
      </c>
      <c r="D9" s="8">
        <f>B9-C9</f>
        <v/>
      </c>
    </row>
    <row r="10">
      <c r="A10" s="5" t="n">
        <v>7</v>
      </c>
      <c r="B10" s="8" t="n">
        <v>109</v>
      </c>
      <c r="C10" s="8">
        <f>B9</f>
        <v/>
      </c>
      <c r="D10" s="8">
        <f>B10-C10</f>
        <v/>
      </c>
    </row>
    <row r="11">
      <c r="A11" s="5" t="n">
        <v>8</v>
      </c>
      <c r="B11" s="8" t="n">
        <v>112</v>
      </c>
      <c r="C11" s="8">
        <f>B10</f>
        <v/>
      </c>
      <c r="D11" s="8">
        <f>B11-C11</f>
        <v/>
      </c>
    </row>
    <row r="12">
      <c r="A12" s="5" t="n">
        <v>9</v>
      </c>
      <c r="B12" s="8" t="n">
        <v>111</v>
      </c>
      <c r="C12" s="8">
        <f>B11</f>
        <v/>
      </c>
      <c r="D12" s="8">
        <f>B12-C12</f>
        <v/>
      </c>
    </row>
    <row r="13">
      <c r="A13" s="5" t="n">
        <v>10</v>
      </c>
      <c r="B13" s="8" t="n">
        <v>114</v>
      </c>
      <c r="C13" s="8">
        <f>B12</f>
        <v/>
      </c>
      <c r="D13" s="8">
        <f>B13-C13</f>
        <v/>
      </c>
    </row>
    <row r="14">
      <c r="A14" s="5" t="n">
        <v>11</v>
      </c>
      <c r="B14" s="8" t="n">
        <v>117</v>
      </c>
      <c r="C14" s="8">
        <f>B13</f>
        <v/>
      </c>
      <c r="D14" s="8">
        <f>B14-C14</f>
        <v/>
      </c>
    </row>
    <row r="15">
      <c r="A15" s="5" t="n">
        <v>12</v>
      </c>
      <c r="B15" s="8" t="n">
        <v>116</v>
      </c>
      <c r="C15" s="8">
        <f>B14</f>
        <v/>
      </c>
      <c r="D15" s="8">
        <f>B15-C15</f>
        <v/>
      </c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5"/>
  <sheetViews>
    <sheetView workbookViewId="0">
      <selection activeCell="A1" sqref="A1"/>
    </sheetView>
  </sheetViews>
  <sheetFormatPr baseColWidth="8" defaultRowHeight="15"/>
  <cols>
    <col width="34" customWidth="1" min="1" max="1"/>
    <col width="12" customWidth="1" min="2" max="2"/>
    <col width="16" customWidth="1" min="3" max="3"/>
    <col width="16" customWidth="1" min="4" max="4"/>
    <col width="12" customWidth="1" min="5" max="5"/>
    <col width="12" customWidth="1" min="6" max="6"/>
  </cols>
  <sheetData>
    <row r="1" ht="28" customHeight="1">
      <c r="A1" s="1" t="inlineStr">
        <is>
          <t>Regresi ADF Manual di Level: Delta Y_t = alpha + gamma x Y_t-1</t>
        </is>
      </c>
      <c r="B1" s="2" t="n"/>
      <c r="C1" s="2" t="n"/>
      <c r="D1" s="2" t="n"/>
      <c r="E1" s="2" t="n"/>
      <c r="F1" s="3" t="n"/>
    </row>
    <row r="2"/>
    <row r="3">
      <c r="A3" s="4" t="inlineStr">
        <is>
          <t>gamma = SLOPE(Delta Y_t, Y_t-1)</t>
        </is>
      </c>
      <c r="C3" s="9">
        <f>SLOPE(DATA_DERET!D5:D15,DATA_DERET!C5:C15)</f>
        <v/>
      </c>
    </row>
    <row r="4">
      <c r="A4" s="5" t="inlineStr">
        <is>
          <t>alpha = INTERCEPT(Delta Y_t, Y_t-1)</t>
        </is>
      </c>
      <c r="C4" s="10">
        <f>INTERCEPT(DATA_DERET!D5:D15,DATA_DERET!C5:C15)</f>
        <v/>
      </c>
    </row>
    <row r="5"/>
    <row r="6">
      <c r="A6" s="7" t="inlineStr">
        <is>
          <t>Residual per Observasi</t>
        </is>
      </c>
      <c r="B6" s="2" t="n"/>
      <c r="C6" s="2" t="n"/>
      <c r="D6" s="2" t="n"/>
      <c r="E6" s="2" t="n"/>
      <c r="F6" s="3" t="n"/>
    </row>
    <row r="7">
      <c r="A7" s="7" t="inlineStr">
        <is>
          <t>t</t>
        </is>
      </c>
      <c r="B7" s="7" t="inlineStr">
        <is>
          <t>Y_t-1</t>
        </is>
      </c>
      <c r="C7" s="7" t="inlineStr">
        <is>
          <t>Delta Y_t (aktual)</t>
        </is>
      </c>
      <c r="D7" s="7" t="inlineStr">
        <is>
          <t>Delta Y_t (fitted)</t>
        </is>
      </c>
      <c r="E7" s="7" t="inlineStr">
        <is>
          <t>Residual</t>
        </is>
      </c>
      <c r="F7" s="7" t="inlineStr">
        <is>
          <t>Residual^2</t>
        </is>
      </c>
    </row>
    <row r="8">
      <c r="A8">
        <f>DATA_DERET!A5</f>
        <v/>
      </c>
      <c r="B8" s="8">
        <f>DATA_DERET!C5</f>
        <v/>
      </c>
      <c r="C8" s="8">
        <f>DATA_DERET!D5</f>
        <v/>
      </c>
      <c r="D8" s="10">
        <f>$C$4+$C$3*B8</f>
        <v/>
      </c>
      <c r="E8" s="10">
        <f>C8-D8</f>
        <v/>
      </c>
      <c r="F8" s="10">
        <f>E8^2</f>
        <v/>
      </c>
    </row>
    <row r="9">
      <c r="A9">
        <f>DATA_DERET!A6</f>
        <v/>
      </c>
      <c r="B9" s="8">
        <f>DATA_DERET!C6</f>
        <v/>
      </c>
      <c r="C9" s="8">
        <f>DATA_DERET!D6</f>
        <v/>
      </c>
      <c r="D9" s="10">
        <f>$C$4+$C$3*B9</f>
        <v/>
      </c>
      <c r="E9" s="10">
        <f>C9-D9</f>
        <v/>
      </c>
      <c r="F9" s="10">
        <f>E9^2</f>
        <v/>
      </c>
    </row>
    <row r="10">
      <c r="A10">
        <f>DATA_DERET!A7</f>
        <v/>
      </c>
      <c r="B10" s="8">
        <f>DATA_DERET!C7</f>
        <v/>
      </c>
      <c r="C10" s="8">
        <f>DATA_DERET!D7</f>
        <v/>
      </c>
      <c r="D10" s="10">
        <f>$C$4+$C$3*B10</f>
        <v/>
      </c>
      <c r="E10" s="10">
        <f>C10-D10</f>
        <v/>
      </c>
      <c r="F10" s="10">
        <f>E10^2</f>
        <v/>
      </c>
    </row>
    <row r="11">
      <c r="A11">
        <f>DATA_DERET!A8</f>
        <v/>
      </c>
      <c r="B11" s="8">
        <f>DATA_DERET!C8</f>
        <v/>
      </c>
      <c r="C11" s="8">
        <f>DATA_DERET!D8</f>
        <v/>
      </c>
      <c r="D11" s="10">
        <f>$C$4+$C$3*B11</f>
        <v/>
      </c>
      <c r="E11" s="10">
        <f>C11-D11</f>
        <v/>
      </c>
      <c r="F11" s="10">
        <f>E11^2</f>
        <v/>
      </c>
    </row>
    <row r="12">
      <c r="A12">
        <f>DATA_DERET!A9</f>
        <v/>
      </c>
      <c r="B12" s="8">
        <f>DATA_DERET!C9</f>
        <v/>
      </c>
      <c r="C12" s="8">
        <f>DATA_DERET!D9</f>
        <v/>
      </c>
      <c r="D12" s="10">
        <f>$C$4+$C$3*B12</f>
        <v/>
      </c>
      <c r="E12" s="10">
        <f>C12-D12</f>
        <v/>
      </c>
      <c r="F12" s="10">
        <f>E12^2</f>
        <v/>
      </c>
    </row>
    <row r="13">
      <c r="A13">
        <f>DATA_DERET!A10</f>
        <v/>
      </c>
      <c r="B13" s="8">
        <f>DATA_DERET!C10</f>
        <v/>
      </c>
      <c r="C13" s="8">
        <f>DATA_DERET!D10</f>
        <v/>
      </c>
      <c r="D13" s="10">
        <f>$C$4+$C$3*B13</f>
        <v/>
      </c>
      <c r="E13" s="10">
        <f>C13-D13</f>
        <v/>
      </c>
      <c r="F13" s="10">
        <f>E13^2</f>
        <v/>
      </c>
    </row>
    <row r="14">
      <c r="A14">
        <f>DATA_DERET!A11</f>
        <v/>
      </c>
      <c r="B14" s="8">
        <f>DATA_DERET!C11</f>
        <v/>
      </c>
      <c r="C14" s="8">
        <f>DATA_DERET!D11</f>
        <v/>
      </c>
      <c r="D14" s="10">
        <f>$C$4+$C$3*B14</f>
        <v/>
      </c>
      <c r="E14" s="10">
        <f>C14-D14</f>
        <v/>
      </c>
      <c r="F14" s="10">
        <f>E14^2</f>
        <v/>
      </c>
    </row>
    <row r="15">
      <c r="A15">
        <f>DATA_DERET!A12</f>
        <v/>
      </c>
      <c r="B15" s="8">
        <f>DATA_DERET!C12</f>
        <v/>
      </c>
      <c r="C15" s="8">
        <f>DATA_DERET!D12</f>
        <v/>
      </c>
      <c r="D15" s="10">
        <f>$C$4+$C$3*B15</f>
        <v/>
      </c>
      <c r="E15" s="10">
        <f>C15-D15</f>
        <v/>
      </c>
      <c r="F15" s="10">
        <f>E15^2</f>
        <v/>
      </c>
    </row>
    <row r="16">
      <c r="A16">
        <f>DATA_DERET!A13</f>
        <v/>
      </c>
      <c r="B16" s="8">
        <f>DATA_DERET!C13</f>
        <v/>
      </c>
      <c r="C16" s="8">
        <f>DATA_DERET!D13</f>
        <v/>
      </c>
      <c r="D16" s="10">
        <f>$C$4+$C$3*B16</f>
        <v/>
      </c>
      <c r="E16" s="10">
        <f>C16-D16</f>
        <v/>
      </c>
      <c r="F16" s="10">
        <f>E16^2</f>
        <v/>
      </c>
    </row>
    <row r="17">
      <c r="A17">
        <f>DATA_DERET!A14</f>
        <v/>
      </c>
      <c r="B17" s="8">
        <f>DATA_DERET!C14</f>
        <v/>
      </c>
      <c r="C17" s="8">
        <f>DATA_DERET!D14</f>
        <v/>
      </c>
      <c r="D17" s="10">
        <f>$C$4+$C$3*B17</f>
        <v/>
      </c>
      <c r="E17" s="10">
        <f>C17-D17</f>
        <v/>
      </c>
      <c r="F17" s="10">
        <f>E17^2</f>
        <v/>
      </c>
    </row>
    <row r="18">
      <c r="A18">
        <f>DATA_DERET!A15</f>
        <v/>
      </c>
      <c r="B18" s="8">
        <f>DATA_DERET!C15</f>
        <v/>
      </c>
      <c r="C18" s="8">
        <f>DATA_DERET!D15</f>
        <v/>
      </c>
      <c r="D18" s="10">
        <f>$C$4+$C$3*B18</f>
        <v/>
      </c>
      <c r="E18" s="10">
        <f>C18-D18</f>
        <v/>
      </c>
      <c r="F18" s="10">
        <f>E18^2</f>
        <v/>
      </c>
    </row>
    <row r="19">
      <c r="A19" s="4" t="inlineStr">
        <is>
          <t>SSR (jumlah kuadrat residual)</t>
        </is>
      </c>
      <c r="C19" s="9">
        <f>SUM(F8:F18)</f>
        <v/>
      </c>
    </row>
    <row r="20">
      <c r="A20" s="5" t="inlineStr">
        <is>
          <t>n (jumlah observasi)</t>
        </is>
      </c>
      <c r="C20" t="n">
        <v>11</v>
      </c>
    </row>
    <row r="21">
      <c r="A21" s="5" t="inlineStr">
        <is>
          <t>df = n - 2 (2 parameter: alpha, gamma)</t>
        </is>
      </c>
      <c r="C21">
        <f>C20-2</f>
        <v/>
      </c>
    </row>
    <row r="22">
      <c r="A22" s="5" t="inlineStr">
        <is>
          <t>sigma^2 = SSR / df</t>
        </is>
      </c>
      <c r="C22" s="10">
        <f>C19/C21</f>
        <v/>
      </c>
    </row>
    <row r="23">
      <c r="A23" s="5" t="inlineStr">
        <is>
          <t>Sum (Y_t-1 - mean(Y_t-1))^2 = DEVSQ(Y_t-1)</t>
        </is>
      </c>
      <c r="C23" s="10">
        <f>DEVSQ(DATA_DERET!C5:C15)</f>
        <v/>
      </c>
    </row>
    <row r="24">
      <c r="A24" s="4" t="inlineStr">
        <is>
          <t>SE(gamma) = SQRT(sigma^2 / Sum(Y_t-1-mean)^2)</t>
        </is>
      </c>
      <c r="C24" s="9">
        <f>SQRT(C22/C23)</f>
        <v/>
      </c>
    </row>
    <row r="25">
      <c r="A25" s="4" t="inlineStr">
        <is>
          <t>t_ADF = gamma / SE(gamma)</t>
        </is>
      </c>
      <c r="C25" s="11">
        <f>C3/C24</f>
        <v/>
      </c>
    </row>
  </sheetData>
  <mergeCells count="2">
    <mergeCell ref="A6:F6"/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3"/>
  <sheetViews>
    <sheetView workbookViewId="0">
      <selection activeCell="A1" sqref="A1"/>
    </sheetView>
  </sheetViews>
  <sheetFormatPr baseColWidth="8" defaultRowHeight="15"/>
  <cols>
    <col width="40" customWidth="1" min="1" max="1"/>
    <col width="14" customWidth="1" min="2" max="2"/>
    <col width="16" customWidth="1" min="3" max="3"/>
    <col width="40" customWidth="1" min="4" max="4"/>
  </cols>
  <sheetData>
    <row r="1" ht="28" customHeight="1">
      <c r="A1" s="1" t="inlineStr">
        <is>
          <t>Keputusan vs Nilai Kritis DF + Uji Ulang di Deret Differenced</t>
        </is>
      </c>
      <c r="B1" s="2" t="n"/>
      <c r="C1" s="2" t="n"/>
      <c r="D1" s="3" t="n"/>
    </row>
    <row r="2"/>
    <row r="3">
      <c r="A3" s="5" t="inlineStr">
        <is>
          <t>t_ADF (Level)</t>
        </is>
      </c>
      <c r="C3" s="10">
        <f>KALKULASI_MANUAL!C25</f>
        <v/>
      </c>
    </row>
    <row r="4">
      <c r="A4" s="5" t="inlineStr">
        <is>
          <t>Nilai Kritis DF 5% (n kecil, dengan konstanta)</t>
        </is>
      </c>
      <c r="C4" s="12" t="n">
        <v>-3.19</v>
      </c>
      <c r="D4" s="6" t="inlineStr">
        <is>
          <t>Catatan: BUKAN nilai kritis t-distribusi biasa -- pakai tabel Dickey-Fuller</t>
        </is>
      </c>
    </row>
    <row r="5">
      <c r="A5" s="4" t="inlineStr">
        <is>
          <t>Keputusan (Level)</t>
        </is>
      </c>
      <c r="C5" s="13">
        <f>IF(C3&lt;C4,"TOLAK H0 - stasioner","GAGAL TOLAK H0 - ADA AKAR UNIT (non-stasioner)")</f>
        <v/>
      </c>
    </row>
    <row r="6"/>
    <row r="7">
      <c r="A7" s="7" t="inlineStr">
        <is>
          <t>Uji Ulang: ADF pada Deret DIFFERENCED (Delta Y_t sebagai deret baru)</t>
        </is>
      </c>
      <c r="B7" s="2" t="n"/>
      <c r="C7" s="2" t="n"/>
      <c r="D7" s="3" t="n"/>
    </row>
    <row r="8">
      <c r="A8" s="7" t="inlineStr">
        <is>
          <t>s</t>
        </is>
      </c>
      <c r="B8" s="7" t="inlineStr">
        <is>
          <t>Delta Y_s</t>
        </is>
      </c>
      <c r="C8" s="7" t="inlineStr">
        <is>
          <t>Delta Y_s-1</t>
        </is>
      </c>
      <c r="D8" s="7" t="inlineStr">
        <is>
          <t>Delta(Delta Y)_s</t>
        </is>
      </c>
    </row>
    <row r="9">
      <c r="A9" t="n">
        <v>1</v>
      </c>
      <c r="B9" s="8">
        <f>DATA_DERET!D6</f>
        <v/>
      </c>
      <c r="C9" s="8">
        <f>DATA_DERET!D5</f>
        <v/>
      </c>
      <c r="D9" s="8">
        <f>B9-C9</f>
        <v/>
      </c>
    </row>
    <row r="10">
      <c r="A10" t="n">
        <v>2</v>
      </c>
      <c r="B10" s="8">
        <f>DATA_DERET!D7</f>
        <v/>
      </c>
      <c r="C10" s="8">
        <f>DATA_DERET!D6</f>
        <v/>
      </c>
      <c r="D10" s="8">
        <f>B10-C10</f>
        <v/>
      </c>
    </row>
    <row r="11">
      <c r="A11" t="n">
        <v>3</v>
      </c>
      <c r="B11" s="8">
        <f>DATA_DERET!D8</f>
        <v/>
      </c>
      <c r="C11" s="8">
        <f>DATA_DERET!D7</f>
        <v/>
      </c>
      <c r="D11" s="8">
        <f>B11-C11</f>
        <v/>
      </c>
    </row>
    <row r="12">
      <c r="A12" t="n">
        <v>4</v>
      </c>
      <c r="B12" s="8">
        <f>DATA_DERET!D9</f>
        <v/>
      </c>
      <c r="C12" s="8">
        <f>DATA_DERET!D8</f>
        <v/>
      </c>
      <c r="D12" s="8">
        <f>B12-C12</f>
        <v/>
      </c>
    </row>
    <row r="13">
      <c r="A13" t="n">
        <v>5</v>
      </c>
      <c r="B13" s="8">
        <f>DATA_DERET!D10</f>
        <v/>
      </c>
      <c r="C13" s="8">
        <f>DATA_DERET!D9</f>
        <v/>
      </c>
      <c r="D13" s="8">
        <f>B13-C13</f>
        <v/>
      </c>
    </row>
    <row r="14">
      <c r="A14" t="n">
        <v>6</v>
      </c>
      <c r="B14" s="8">
        <f>DATA_DERET!D11</f>
        <v/>
      </c>
      <c r="C14" s="8">
        <f>DATA_DERET!D10</f>
        <v/>
      </c>
      <c r="D14" s="8">
        <f>B14-C14</f>
        <v/>
      </c>
    </row>
    <row r="15">
      <c r="A15" t="n">
        <v>7</v>
      </c>
      <c r="B15" s="8">
        <f>DATA_DERET!D12</f>
        <v/>
      </c>
      <c r="C15" s="8">
        <f>DATA_DERET!D11</f>
        <v/>
      </c>
      <c r="D15" s="8">
        <f>B15-C15</f>
        <v/>
      </c>
    </row>
    <row r="16">
      <c r="A16" t="n">
        <v>8</v>
      </c>
      <c r="B16" s="8">
        <f>DATA_DERET!D13</f>
        <v/>
      </c>
      <c r="C16" s="8">
        <f>DATA_DERET!D12</f>
        <v/>
      </c>
      <c r="D16" s="8">
        <f>B16-C16</f>
        <v/>
      </c>
    </row>
    <row r="17">
      <c r="A17" t="n">
        <v>9</v>
      </c>
      <c r="B17" s="8">
        <f>DATA_DERET!D14</f>
        <v/>
      </c>
      <c r="C17" s="8">
        <f>DATA_DERET!D13</f>
        <v/>
      </c>
      <c r="D17" s="8">
        <f>B17-C17</f>
        <v/>
      </c>
    </row>
    <row r="18">
      <c r="A18" t="n">
        <v>10</v>
      </c>
      <c r="B18" s="8">
        <f>DATA_DERET!D15</f>
        <v/>
      </c>
      <c r="C18" s="8">
        <f>DATA_DERET!D14</f>
        <v/>
      </c>
      <c r="D18" s="8">
        <f>B18-C18</f>
        <v/>
      </c>
    </row>
    <row r="19">
      <c r="A19" s="4" t="inlineStr">
        <is>
          <t>gamma2 = SLOPE(Delta(DeltaY), Delta Y_s-1)</t>
        </is>
      </c>
      <c r="C19" s="9">
        <f>SLOPE(D9:D18,C9:C18)</f>
        <v/>
      </c>
    </row>
    <row r="20">
      <c r="A20" s="5" t="inlineStr">
        <is>
          <t>alpha2 = INTERCEPT(...)</t>
        </is>
      </c>
      <c r="C20" s="10">
        <f>INTERCEPT(D9:D18,C9:C18)</f>
        <v/>
      </c>
    </row>
    <row r="21">
      <c r="A21" s="5" t="inlineStr">
        <is>
          <t>SE(gamma2) via DEVSQ (sama metodologi dengan level)</t>
        </is>
      </c>
      <c r="C21" s="10">
        <f>SQRT((SUMPRODUCT((D9:D18-(C20+C19*C9:C18))^2)/(10-2))/DEVSQ(C9:C18))</f>
        <v/>
      </c>
    </row>
    <row r="22">
      <c r="A22" s="4" t="inlineStr">
        <is>
          <t>t_ADF (Differenced)</t>
        </is>
      </c>
      <c r="C22" s="11">
        <f>C19/C21</f>
        <v/>
      </c>
    </row>
    <row r="23">
      <c r="A23" s="4" t="inlineStr">
        <is>
          <t>Keputusan (Differenced)</t>
        </is>
      </c>
      <c r="C23" s="13">
        <f>IF(C22&lt;C4,"TOLAK H0 - STASIONER","GAGAL TOLAK H0 - masih non-stasioner")</f>
        <v/>
      </c>
    </row>
  </sheetData>
  <mergeCells count="4">
    <mergeCell ref="A1:D1"/>
    <mergeCell ref="A7:D7"/>
    <mergeCell ref="C23:D23"/>
    <mergeCell ref="C5:D5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8"/>
  <sheetViews>
    <sheetView workbookViewId="0">
      <selection activeCell="A1" sqref="A1"/>
    </sheetView>
  </sheetViews>
  <sheetFormatPr baseColWidth="8" defaultRowHeight="15"/>
  <cols>
    <col width="30" customWidth="1" min="1" max="1"/>
    <col width="40" customWidth="1" min="2" max="2"/>
    <col width="14" customWidth="1" min="3" max="3"/>
    <col width="14" customWidth="1" min="4" max="4"/>
  </cols>
  <sheetData>
    <row r="1" ht="28" customHeight="1">
      <c r="A1" s="1" t="inlineStr">
        <is>
          <t>Kesimpulan: Order Integrasi Deret</t>
        </is>
      </c>
      <c r="B1" s="2" t="n"/>
      <c r="C1" s="2" t="n"/>
      <c r="D1" s="3" t="n"/>
    </row>
    <row r="2"/>
    <row r="3">
      <c r="A3" s="5" t="inlineStr">
        <is>
          <t>Stasioner di Level?</t>
        </is>
      </c>
      <c r="B3">
        <f>KALKULASI_OTOMATIS!C5</f>
        <v/>
      </c>
    </row>
    <row r="4">
      <c r="A4" s="5" t="inlineStr">
        <is>
          <t>Stasioner Setelah Differencing 1x?</t>
        </is>
      </c>
      <c r="B4">
        <f>KALKULASI_OTOMATIS!C23</f>
        <v/>
      </c>
    </row>
    <row r="5"/>
    <row r="6" ht="40" customHeight="1">
      <c r="A6" s="4" t="inlineStr">
        <is>
          <t>Kesimpulan Order Integrasi</t>
        </is>
      </c>
      <c r="B6">
        <f>IF(AND(ISNUMBER(SEARCH("GAGAL",B3)),ISNUMBER(SEARCH("STASIONER",B4))),"Deret I(1) -- non-stasioner di level, stasioner setelah 1x differencing. Model time series (ARIMA) harus pakai d=1.","Cek ulang -- pola tidak sesuai I(1) standar")</f>
        <v/>
      </c>
    </row>
    <row r="7"/>
    <row r="8" ht="55" customHeight="1">
      <c r="A8" s="5" t="inlineStr">
        <is>
          <t>Implikasi Praktis</t>
        </is>
      </c>
      <c r="B8" s="14" t="inlineStr">
        <is>
          <t>Regresi dua deret non-stasioner (level) berisiko SPURIOUS REGRESSION -- R-kuadrat tinggi dan signifikan padahal tidak ada hubungan ekonomi nyata (Granger-Newbold 1974). Selalu uji stasioneritas SEBELUM regresi time series, bukan setelah dapat hasil bagus.</t>
        </is>
      </c>
      <c r="C8" s="2" t="n"/>
      <c r="D8" s="3" t="n"/>
    </row>
  </sheetData>
  <mergeCells count="3">
    <mergeCell ref="A1:D1"/>
    <mergeCell ref="B6:D6"/>
    <mergeCell ref="B8:D8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21"/>
  <sheetViews>
    <sheetView workbookViewId="0">
      <selection activeCell="A1" sqref="A1"/>
    </sheetView>
  </sheetViews>
  <sheetFormatPr baseColWidth="8" defaultRowHeight="15"/>
  <cols>
    <col width="20" customWidth="1" min="1" max="1"/>
    <col width="46" customWidth="1" min="2" max="2"/>
    <col width="20" customWidth="1" min="3" max="3"/>
    <col width="20" customWidth="1" min="4" max="4"/>
  </cols>
  <sheetData>
    <row r="1" ht="28" customHeight="1">
      <c r="A1" s="1" t="inlineStr">
        <is>
          <t>Kesalahan Umum Uji Akar Unit dan Cara Verifikasi</t>
        </is>
      </c>
      <c r="B1" s="2" t="n"/>
      <c r="C1" s="2" t="n"/>
      <c r="D1" s="3" t="n"/>
    </row>
    <row r="2"/>
    <row r="3">
      <c r="A3" s="15" t="inlineStr">
        <is>
          <t>1. Pakai nilai kritis t-distribusi biasa (bukan tabel Dickey-Fuller)</t>
        </is>
      </c>
    </row>
    <row r="4">
      <c r="A4" s="5" t="inlineStr">
        <is>
          <t>Diagnosis:</t>
        </is>
      </c>
      <c r="B4" s="6" t="inlineStr">
        <is>
          <t>Kesimpulan tolak/gagal tolak H0 bisa terbalik -- distribusi ADF di bawah H0 BUKAN t-distribusi standar.</t>
        </is>
      </c>
      <c r="C4" s="2" t="n"/>
      <c r="D4" s="3" t="n"/>
    </row>
    <row r="5">
      <c r="A5" s="5" t="inlineStr">
        <is>
          <t>Verifikasi:</t>
        </is>
      </c>
      <c r="B5" s="14" t="inlineStr">
        <is>
          <t>Selalu pakai nilai kritis Dickey-Fuller khusus (lihat KALKULASI_OTOMATIS baris 4), bukan tabel t biasa (~-1,96/-2,58).</t>
        </is>
      </c>
      <c r="C5" s="2" t="n"/>
      <c r="D5" s="3" t="n"/>
    </row>
    <row r="6"/>
    <row r="7">
      <c r="A7" s="15" t="inlineStr">
        <is>
          <t>2. Regresi 2 deret non-stasioner langsung tanpa uji stasioneritas</t>
        </is>
      </c>
    </row>
    <row r="8">
      <c r="A8" s="5" t="inlineStr">
        <is>
          <t>Diagnosis:</t>
        </is>
      </c>
      <c r="B8" s="6" t="inlineStr">
        <is>
          <t>Spurious regression -- R-kuadrat tinggi, DW rendah, tapi hubungan tidak nyata (lihat CONTOH_KASUS baris 8).</t>
        </is>
      </c>
      <c r="C8" s="2" t="n"/>
      <c r="D8" s="3" t="n"/>
    </row>
    <row r="9">
      <c r="A9" s="5" t="inlineStr">
        <is>
          <t>Verifikasi:</t>
        </is>
      </c>
      <c r="B9" s="14" t="inlineStr">
        <is>
          <t>Uji ADF/KPSS SEMUA deret dulu; kalau non-stasioner, differencing atau uji kointegrasi (bukan regresi level langsung).</t>
        </is>
      </c>
      <c r="C9" s="2" t="n"/>
      <c r="D9" s="3" t="n"/>
    </row>
    <row r="10"/>
    <row r="11">
      <c r="A11" s="15" t="inlineStr">
        <is>
          <t>3. Lag augmentasi (p&gt;0) diabaikan padahal ada autokorelasi residual</t>
        </is>
      </c>
    </row>
    <row r="12">
      <c r="A12" s="5" t="inlineStr">
        <is>
          <t>Diagnosis:</t>
        </is>
      </c>
      <c r="B12" s="6" t="inlineStr">
        <is>
          <t>Uji ADF sederhana (p=0) tidak menangkap dinamika lag lebih tinggi, hasil bias.</t>
        </is>
      </c>
      <c r="C12" s="2" t="n"/>
      <c r="D12" s="3" t="n"/>
    </row>
    <row r="13">
      <c r="A13" s="5" t="inlineStr">
        <is>
          <t>Verifikasi:</t>
        </is>
      </c>
      <c r="B13" s="14" t="inlineStr">
        <is>
          <t>Kalau residual dari ADF p=0 masih autokorelasi (Durbin-Watson jauh dari 2), tambah lag Delta Y_t-i (Augmented DF).</t>
        </is>
      </c>
      <c r="C13" s="2" t="n"/>
      <c r="D13" s="3" t="n"/>
    </row>
    <row r="14"/>
    <row r="15">
      <c r="A15" s="15" t="inlineStr">
        <is>
          <t>4. ADF dan KPSS ditafsirkan searah otomatis</t>
        </is>
      </c>
    </row>
    <row r="16">
      <c r="A16" s="5" t="inlineStr">
        <is>
          <t>Diagnosis:</t>
        </is>
      </c>
      <c r="B16" s="6" t="inlineStr">
        <is>
          <t>ADF (H0=non-stasioner) dan KPSS (H0=stasioner) punya hipotesis nol BERLAWANAN -- disimpulkan asal tanpa cek arah.</t>
        </is>
      </c>
      <c r="C16" s="2" t="n"/>
      <c r="D16" s="3" t="n"/>
    </row>
    <row r="17">
      <c r="A17" s="5" t="inlineStr">
        <is>
          <t>Verifikasi:</t>
        </is>
      </c>
      <c r="B17" s="14" t="inlineStr">
        <is>
          <t>Kombinasi hasil: ADF gagal tolak + KPSS tolak = konsisten non-stasioner (seperti contoh di sini); kalau kedua uji berlawanan, perlu uji tambahan.</t>
        </is>
      </c>
      <c r="C17" s="2" t="n"/>
      <c r="D17" s="3" t="n"/>
    </row>
    <row r="18"/>
    <row r="19">
      <c r="A19" s="15" t="inlineStr">
        <is>
          <t>5. Differencing dilakukan berulang tanpa cek apakah sudah cukup</t>
        </is>
      </c>
    </row>
    <row r="20">
      <c r="A20" s="5" t="inlineStr">
        <is>
          <t>Diagnosis:</t>
        </is>
      </c>
      <c r="B20" s="6" t="inlineStr">
        <is>
          <t>Over-differencing menambah noise/varians residual yang tidak perlu, model jadi lebih buruk.</t>
        </is>
      </c>
      <c r="C20" s="2" t="n"/>
      <c r="D20" s="3" t="n"/>
    </row>
    <row r="21">
      <c r="A21" s="5" t="inlineStr">
        <is>
          <t>Verifikasi:</t>
        </is>
      </c>
      <c r="B21" s="14" t="inlineStr">
        <is>
          <t>Cek stasioneritas SETELAH tiap differencing (lihat KALKULASI_OTOMATIS baris 22-23); berhenti begitu H0 sudah ditolak.</t>
        </is>
      </c>
      <c r="C21" s="2" t="n"/>
      <c r="D21" s="3" t="n"/>
    </row>
  </sheetData>
  <mergeCells count="16">
    <mergeCell ref="A1:D1"/>
    <mergeCell ref="B5:D5"/>
    <mergeCell ref="B8:D8"/>
    <mergeCell ref="A3:D3"/>
    <mergeCell ref="B4:D4"/>
    <mergeCell ref="B17:D17"/>
    <mergeCell ref="B9:D9"/>
    <mergeCell ref="A7:D7"/>
    <mergeCell ref="B13:D13"/>
    <mergeCell ref="A15:D15"/>
    <mergeCell ref="B21:D21"/>
    <mergeCell ref="A19:D19"/>
    <mergeCell ref="A11:D11"/>
    <mergeCell ref="B12:D12"/>
    <mergeCell ref="B16:D16"/>
    <mergeCell ref="B20:D2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2026-07-12T12:25:30Z</dcterms:modified>
  <cp:lastModifiedBy>stdsquare2-generator</cp:lastModifiedBy>
</cp:coreProperties>
</file>