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01-Product-Mix" sheetId="2" state="visible" r:id="rId2"/>
    <sheet xmlns:r="http://schemas.openxmlformats.org/officeDocument/2006/relationships" name="02-Blend-Solver" sheetId="3" state="visible" r:id="rId3"/>
    <sheet xmlns:r="http://schemas.openxmlformats.org/officeDocument/2006/relationships" name="03-Transportas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p&quot;#,##0"/>
    <numFmt numFmtId="165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  <font>
      <name val="Calibri"/>
      <b val="1"/>
      <color rgb="00BF360C"/>
      <sz val="11"/>
    </font>
    <font>
      <name val="Calibri"/>
      <i val="1"/>
      <color rgb="00888888"/>
      <sz val="10"/>
    </font>
  </fonts>
  <fills count="7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FFD180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65" fontId="6" fillId="0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center" vertical="center" wrapText="1"/>
    </xf>
    <xf numFmtId="3" fontId="6" fillId="0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6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3" fontId="4" fillId="5" borderId="1" applyAlignment="1" pivotButton="0" quotePrefix="0" xfId="0">
      <alignment horizontal="center" vertical="center" wrapText="1"/>
    </xf>
    <xf numFmtId="3" fontId="6" fillId="5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78" customWidth="1" min="3" max="3"/>
  </cols>
  <sheetData>
    <row r="2" ht="30" customHeight="1">
      <c r="B2" s="1" t="inlineStr">
        <is>
          <t>EXCEL SOLVER — OPTIMASI LINEAR PROGRAMMING</t>
        </is>
      </c>
    </row>
    <row r="3">
      <c r="B3" s="2" t="inlineStr">
        <is>
          <t>PT Kopi Senja Nusantara · Roastery &amp; Kafe · 3 studi kasus optimasi</t>
        </is>
      </c>
    </row>
    <row r="5">
      <c r="B5" s="3" t="inlineStr">
        <is>
          <t>CARA PAKAI WORKBOOK INI:</t>
        </is>
      </c>
    </row>
    <row r="6">
      <c r="B6" s="4" t="inlineStr">
        <is>
          <t>0. AKTIFKAN SOLVER</t>
        </is>
      </c>
      <c r="C6" s="5" t="inlineStr">
        <is>
          <t>File → Options → Add-ins → kilk 'Go...' di kotak Manage: Excel Add-ins → centang 'Solver Add-in' → OK. Tab Data sekarang punya tombol Solver di ujung kanan.</t>
        </is>
      </c>
    </row>
    <row r="7">
      <c r="B7" s="4" t="inlineStr">
        <is>
          <t>1. 01-Product-Mix</t>
        </is>
      </c>
      <c r="C7" s="5" t="inlineStr">
        <is>
          <t>Maximalkan LABA OPERASI dari 3 produk (Espresso, Latte, Cold Brew) dengan batasan jam mesin + jam barista. Objective = C20, Variable = C12:C14. Metode: Simplex LP.</t>
        </is>
      </c>
    </row>
    <row r="8">
      <c r="B8" s="4" t="inlineStr">
        <is>
          <t>2. 02-Blend-Solver</t>
        </is>
      </c>
      <c r="C8" s="5" t="inlineStr">
        <is>
          <t>Minimumkan BIAYA BLENDED 1.000 kg biji kopi dari 3 origin (Aceh Gayo, Toraja, Flores) dengan batasan mutu (acidity 4,5-5,5; body minimum 7,5). Objective = D22, Variable = D19:D21. Metode: Simplex LP.</t>
        </is>
      </c>
    </row>
    <row r="9">
      <c r="B9" s="4" t="inlineStr">
        <is>
          <t>3. 03-Transportasi</t>
        </is>
      </c>
      <c r="C9" s="5" t="inlineStr">
        <is>
          <t>Minimumkan ongkos distribusi 2 pabrik x 3 gudang. Objective = C24, Variable = C12:E13. Metode: Simplex LP.</t>
        </is>
      </c>
    </row>
    <row r="11">
      <c r="B11" s="3" t="inlineStr">
        <is>
          <t>LEGENDA WARNA:</t>
        </is>
      </c>
    </row>
    <row r="12">
      <c r="B12" s="6" t="inlineStr">
        <is>
          <t>Sel BIRU (1F4E79)</t>
        </is>
      </c>
      <c r="C12" s="5" t="inlineStr">
        <is>
          <t>Input — boleh Anda ubah.</t>
        </is>
      </c>
    </row>
    <row r="13">
      <c r="B13" s="7" t="inlineStr">
        <is>
          <t>Sel HIJAU (00C853)</t>
        </is>
      </c>
      <c r="C13" s="5" t="inlineStr">
        <is>
          <t>Header / judul tabel.</t>
        </is>
      </c>
    </row>
    <row r="14">
      <c r="B14" s="8" t="inlineStr">
        <is>
          <t>Sel KUNING (FFF59D)</t>
        </is>
      </c>
      <c r="C14" s="5" t="inlineStr">
        <is>
          <t>Total / sub-total rumus.</t>
        </is>
      </c>
    </row>
    <row r="15">
      <c r="B15" s="9" t="inlineStr">
        <is>
          <t>Sel ORANYE (FFD180)</t>
        </is>
      </c>
      <c r="C15" s="5" t="inlineStr">
        <is>
          <t>Sel OBJECTIVE yang dioptimasi Solver.</t>
        </is>
      </c>
    </row>
    <row r="17">
      <c r="B17" s="3" t="inlineStr">
        <is>
          <t>CATATAN KEAMANAN:</t>
        </is>
      </c>
    </row>
    <row r="18">
      <c r="B18" s="10" t="inlineStr">
        <is>
          <t>• Solver mengubah isi sel Variable langsung. Simpan salinan workbook sebelum menjalankan Solver.</t>
        </is>
      </c>
    </row>
    <row r="19">
      <c r="B19" s="10" t="inlineStr">
        <is>
          <t>• Metode 'Simplex LP' hanya untuk model LINIER murni (semua rumus kombinasi penjumlahan &amp; perkalian konstanta).</t>
        </is>
      </c>
    </row>
    <row r="20">
      <c r="B20" s="10" t="inlineStr">
        <is>
          <t>• Untuk model non-linier (IF, MAX, MIN, pangkat, perkalian dua sel variabel) pakai 'GRG Nonlinear'.</t>
        </is>
      </c>
    </row>
    <row r="21">
      <c r="B21" s="10" t="inlineStr">
        <is>
          <t>• Setiap sheet punya kotak 'CEK BATASAN' yang menampilkan sisa kapasitas — hijau = masih ada, merah = terlampaui.</t>
        </is>
      </c>
    </row>
  </sheetData>
  <mergeCells count="6">
    <mergeCell ref="B21:C21"/>
    <mergeCell ref="B2:C2"/>
    <mergeCell ref="B3:C3"/>
    <mergeCell ref="B19:C19"/>
    <mergeCell ref="B20:C20"/>
    <mergeCell ref="B18:C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2" ht="28" customHeight="1">
      <c r="B2" s="1" t="inlineStr">
        <is>
          <t>PRODUK MIX — MAKSIMALKAN LABA DENGAN BATASAN SUMBER DAYA</t>
        </is>
      </c>
    </row>
    <row r="3">
      <c r="B3" s="2" t="inlineStr">
        <is>
          <t>PT Kopi Senja Nusantara · 3 produk kafe · Simplex LP</t>
        </is>
      </c>
    </row>
    <row r="5">
      <c r="B5" s="11" t="inlineStr">
        <is>
          <t>DATA PER PRODUK (input)</t>
        </is>
      </c>
    </row>
    <row r="6">
      <c r="B6" s="1" t="inlineStr">
        <is>
          <t>Parameter</t>
        </is>
      </c>
      <c r="C6" s="1" t="inlineStr">
        <is>
          <t>Espresso</t>
        </is>
      </c>
      <c r="D6" s="1" t="inlineStr">
        <is>
          <t>Latte</t>
        </is>
      </c>
      <c r="E6" s="1" t="inlineStr">
        <is>
          <t>Cold Brew</t>
        </is>
      </c>
      <c r="F6" s="1" t="inlineStr">
        <is>
          <t>Satuan</t>
        </is>
      </c>
    </row>
    <row r="7">
      <c r="B7" s="12" t="inlineStr">
        <is>
          <t>Harga jual per unit (P)</t>
        </is>
      </c>
      <c r="C7" s="13" t="n">
        <v>25000</v>
      </c>
      <c r="D7" s="13" t="n">
        <v>32000</v>
      </c>
      <c r="E7" s="13" t="n">
        <v>28000</v>
      </c>
      <c r="F7" s="14" t="inlineStr"/>
    </row>
    <row r="8">
      <c r="B8" s="12" t="inlineStr">
        <is>
          <t>Biaya variabel per unit (V)</t>
        </is>
      </c>
      <c r="C8" s="13" t="n">
        <v>10000</v>
      </c>
      <c r="D8" s="13" t="n">
        <v>14000</v>
      </c>
      <c r="E8" s="13" t="n">
        <v>11000</v>
      </c>
      <c r="F8" s="14" t="inlineStr"/>
    </row>
    <row r="9">
      <c r="B9" s="12" t="inlineStr">
        <is>
          <t>Jam mesin per unit</t>
        </is>
      </c>
      <c r="C9" s="15" t="n">
        <v>0.05</v>
      </c>
      <c r="D9" s="15" t="n">
        <v>0.1</v>
      </c>
      <c r="E9" s="15" t="n">
        <v>0.08</v>
      </c>
      <c r="F9" s="14" t="inlineStr">
        <is>
          <t>jam/unit</t>
        </is>
      </c>
    </row>
    <row r="10">
      <c r="B10" s="12" t="inlineStr">
        <is>
          <t>Jam barista per unit</t>
        </is>
      </c>
      <c r="C10" s="15" t="n">
        <v>0.06</v>
      </c>
      <c r="D10" s="15" t="n">
        <v>0.12</v>
      </c>
      <c r="E10" s="15" t="n">
        <v>0.04</v>
      </c>
      <c r="F10" s="14" t="inlineStr">
        <is>
          <t>jam/unit</t>
        </is>
      </c>
    </row>
    <row r="11">
      <c r="B11" s="8" t="inlineStr">
        <is>
          <t>Contribution Margin (CM = P − V)</t>
        </is>
      </c>
      <c r="C11" s="16">
        <f>C7-C8</f>
        <v/>
      </c>
      <c r="D11" s="16">
        <f>D7-D8</f>
        <v/>
      </c>
      <c r="E11" s="16">
        <f>E7-E8</f>
        <v/>
      </c>
      <c r="F11" s="17" t="inlineStr">
        <is>
          <t>Rp/unit</t>
        </is>
      </c>
    </row>
    <row r="12">
      <c r="B12" s="11" t="inlineStr">
        <is>
          <t>VARIABLE — jumlah unit diproduksi (Q)</t>
        </is>
      </c>
    </row>
    <row r="13">
      <c r="B13" s="4" t="inlineStr">
        <is>
          <t>Unit diproduksi (Q) ← ubah lewat Solver</t>
        </is>
      </c>
      <c r="C13" s="18" t="n">
        <v>0</v>
      </c>
      <c r="D13" s="18" t="n">
        <v>0</v>
      </c>
      <c r="E13" s="18" t="n">
        <v>0</v>
      </c>
      <c r="F13" s="19" t="inlineStr">
        <is>
          <t>unit</t>
        </is>
      </c>
    </row>
    <row r="15">
      <c r="B15" s="11" t="inlineStr">
        <is>
          <t>PENGUNAAN SUMBER DAYA (dihitung otomatis)</t>
        </is>
      </c>
    </row>
    <row r="16">
      <c r="B16" s="20" t="inlineStr">
        <is>
          <t>Sumber Daya</t>
        </is>
      </c>
      <c r="C16" s="20" t="inlineStr">
        <is>
          <t>Terpakai</t>
        </is>
      </c>
      <c r="D16" s="20" t="inlineStr">
        <is>
          <t>Batas</t>
        </is>
      </c>
      <c r="E16" s="20" t="inlineStr">
        <is>
          <t>Sisa</t>
        </is>
      </c>
      <c r="F16" s="20" t="inlineStr">
        <is>
          <t>Cek</t>
        </is>
      </c>
    </row>
    <row r="17">
      <c r="B17" s="12" t="inlineStr">
        <is>
          <t>Jam mesin tersedia</t>
        </is>
      </c>
      <c r="C17" s="21">
        <f>C13*C9+D13*D9+E13*E9</f>
        <v/>
      </c>
      <c r="D17" s="15" t="n">
        <v>120</v>
      </c>
      <c r="E17" s="21">
        <f>D17-C17</f>
        <v/>
      </c>
      <c r="F17" s="22">
        <f>IF(E17&gt;=0,"OK","LEWAT")</f>
        <v/>
      </c>
    </row>
    <row r="18">
      <c r="B18" s="12" t="inlineStr">
        <is>
          <t>Jam barista tersedia</t>
        </is>
      </c>
      <c r="C18" s="21">
        <f>C13*C10+D13*D10+E13*E10</f>
        <v/>
      </c>
      <c r="D18" s="15" t="n">
        <v>150</v>
      </c>
      <c r="E18" s="21">
        <f>D18-C18</f>
        <v/>
      </c>
      <c r="F18" s="22">
        <f>IF(E18&gt;=0,"OK","LEWAT")</f>
        <v/>
      </c>
    </row>
    <row r="20" ht="24" customHeight="1">
      <c r="B20" s="23" t="inlineStr">
        <is>
          <t>OBJECTIVE LABA</t>
        </is>
      </c>
      <c r="C20" s="24">
        <f>SUMPRODUCT(C11:E11, C13:E13)</f>
        <v/>
      </c>
      <c r="D20" s="25" t="inlineStr">
        <is>
          <t>← MAX</t>
        </is>
      </c>
      <c r="E20" s="26" t="inlineStr">
        <is>
          <t>(ubah lewat Solver)</t>
        </is>
      </c>
    </row>
    <row r="22">
      <c r="B22" s="11" t="inlineStr">
        <is>
          <t>LANGKAH MENJALANKAN SOLVER:</t>
        </is>
      </c>
    </row>
    <row r="23">
      <c r="B23" s="10" t="inlineStr">
        <is>
          <t>1. Buka Data → Solver.</t>
        </is>
      </c>
    </row>
    <row r="24">
      <c r="B24" s="10" t="inlineStr">
        <is>
          <t>2. Set Objective: $C$20 → To: Max.</t>
        </is>
      </c>
    </row>
    <row r="25">
      <c r="B25" s="10" t="inlineStr">
        <is>
          <t>3. By Changing Variable Cells: $C$13:$E$13.</t>
        </is>
      </c>
    </row>
    <row r="26">
      <c r="B26" s="10" t="inlineStr">
        <is>
          <t>4. Subject to Constraints: $C$17 ≤ $D$17 ; $C$18 ≤ $D$18 ; $C$13:$E$13 ≥ 0 (integer boleh, tidak wajib).</t>
        </is>
      </c>
    </row>
    <row r="27">
      <c r="B27" s="10" t="inlineStr">
        <is>
          <t>5. Solving Method: Simplex LP. Klik Solve.</t>
        </is>
      </c>
    </row>
    <row r="28">
      <c r="B28" s="10" t="inlineStr">
        <is>
          <t>6. Pilih 'Keep Solver Solution' → OK. Catat kombinasi Q optimal.</t>
        </is>
      </c>
    </row>
    <row r="30">
      <c r="B30" s="27" t="inlineStr">
        <is>
          <t>SOLUSI REFERENSI (untuk pengecekan — jangan dibuka sebelum mencoba!):</t>
        </is>
      </c>
    </row>
    <row r="31">
      <c r="B31" s="28" t="inlineStr">
        <is>
          <t>Q optimal = Espresso 2.400, Latte 0, Cold Brew 0 → Laba ≈ Rp 36.000.000 (jam mesin penuh 120/120; barista 144/150). CM/jam mesin Espresso paling tinggi.</t>
        </is>
      </c>
    </row>
  </sheetData>
  <mergeCells count="15">
    <mergeCell ref="B30:F30"/>
    <mergeCell ref="B12:F12"/>
    <mergeCell ref="B24:F24"/>
    <mergeCell ref="B2:F2"/>
    <mergeCell ref="B15:F15"/>
    <mergeCell ref="B25:F25"/>
    <mergeCell ref="B28:F28"/>
    <mergeCell ref="B3:F3"/>
    <mergeCell ref="B5:F5"/>
    <mergeCell ref="B20"/>
    <mergeCell ref="B23:F23"/>
    <mergeCell ref="B31:F31"/>
    <mergeCell ref="B22:F22"/>
    <mergeCell ref="B26:F26"/>
    <mergeCell ref="B27:F2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2" ht="28" customHeight="1">
      <c r="B2" s="1" t="inlineStr">
        <is>
          <t>BLEND BIJI KOPI — MINIMUMKAN BIAYA DENGAN BATASAN MUTU</t>
        </is>
      </c>
    </row>
    <row r="3">
      <c r="B3" s="2" t="inlineStr">
        <is>
          <t>Blended 1.000 kg dari 3 origin · Simplex LP</t>
        </is>
      </c>
    </row>
    <row r="5">
      <c r="B5" s="11" t="inlineStr">
        <is>
          <t>DATA PER ORIGIN (input)</t>
        </is>
      </c>
    </row>
    <row r="6">
      <c r="B6" s="20" t="inlineStr">
        <is>
          <t>Origin</t>
        </is>
      </c>
      <c r="C6" s="20" t="inlineStr">
        <is>
          <t>Aceh Gayo</t>
        </is>
      </c>
      <c r="D6" s="20" t="inlineStr">
        <is>
          <t>Toraja</t>
        </is>
      </c>
      <c r="E6" s="20" t="inlineStr">
        <is>
          <t>Flores</t>
        </is>
      </c>
      <c r="F6" s="20" t="inlineStr">
        <is>
          <t>Satuan</t>
        </is>
      </c>
    </row>
    <row r="7">
      <c r="B7" s="12" t="inlineStr">
        <is>
          <t>Harga beli per kg</t>
        </is>
      </c>
      <c r="C7" s="13" t="n">
        <v>55000</v>
      </c>
      <c r="D7" s="13" t="n">
        <v>48000</v>
      </c>
      <c r="E7" s="13" t="n">
        <v>42000</v>
      </c>
      <c r="F7" s="14" t="inlineStr">
        <is>
          <t>Rp/kg</t>
        </is>
      </c>
    </row>
    <row r="8">
      <c r="B8" s="12" t="inlineStr">
        <is>
          <t>Skor acidity (0-10)</t>
        </is>
      </c>
      <c r="C8" s="15" t="n">
        <v>4</v>
      </c>
      <c r="D8" s="15" t="n">
        <v>5</v>
      </c>
      <c r="E8" s="15" t="n">
        <v>6</v>
      </c>
      <c r="F8" s="14" t="inlineStr">
        <is>
          <t>skor</t>
        </is>
      </c>
    </row>
    <row r="9">
      <c r="B9" s="12" t="inlineStr">
        <is>
          <t>Skor body (0-10)</t>
        </is>
      </c>
      <c r="C9" s="15" t="n">
        <v>8</v>
      </c>
      <c r="D9" s="15" t="n">
        <v>7.5</v>
      </c>
      <c r="E9" s="15" t="n">
        <v>6.5</v>
      </c>
      <c r="F9" s="14" t="inlineStr">
        <is>
          <t>skor</t>
        </is>
      </c>
    </row>
    <row r="10">
      <c r="B10" s="12" t="inlineStr">
        <is>
          <t>Skor aroma (0-10)</t>
        </is>
      </c>
      <c r="C10" s="15" t="n">
        <v>8</v>
      </c>
      <c r="D10" s="15" t="n">
        <v>7</v>
      </c>
      <c r="E10" s="15" t="n">
        <v>6.5</v>
      </c>
      <c r="F10" s="14" t="inlineStr">
        <is>
          <t>skor</t>
        </is>
      </c>
    </row>
    <row r="12">
      <c r="B12" s="11" t="inlineStr">
        <is>
          <t>VARIABLE — kg per origin</t>
        </is>
      </c>
    </row>
    <row r="13">
      <c r="B13" s="20" t="inlineStr">
        <is>
          <t>Origin</t>
        </is>
      </c>
      <c r="C13" s="20" t="inlineStr">
        <is>
          <t>Aceh Gayo</t>
        </is>
      </c>
      <c r="D13" s="20" t="inlineStr">
        <is>
          <t>Toraja</t>
        </is>
      </c>
      <c r="E13" s="20" t="inlineStr">
        <is>
          <t>Flores</t>
        </is>
      </c>
      <c r="F13" s="20" t="inlineStr">
        <is>
          <t>Total</t>
        </is>
      </c>
    </row>
    <row r="14">
      <c r="B14" s="12" t="inlineStr">
        <is>
          <t>kg dipakai (ubah lewat Solver)</t>
        </is>
      </c>
      <c r="C14" s="18" t="n">
        <v>0</v>
      </c>
      <c r="D14" s="18" t="n">
        <v>0</v>
      </c>
      <c r="E14" s="18" t="n">
        <v>0</v>
      </c>
      <c r="F14" s="29">
        <f>SUM(C14:E14)</f>
        <v/>
      </c>
    </row>
    <row r="16">
      <c r="B16" s="11" t="inlineStr">
        <is>
          <t>MUTU BLEND (rerata berat — dihitung otomatis)</t>
        </is>
      </c>
    </row>
    <row r="17">
      <c r="B17" s="20" t="inlineStr">
        <is>
          <t>Attribut</t>
        </is>
      </c>
      <c r="C17" s="20" t="inlineStr">
        <is>
          <t>Nilai Blend</t>
        </is>
      </c>
      <c r="D17" s="20" t="inlineStr">
        <is>
          <t>Min</t>
        </is>
      </c>
      <c r="E17" s="20" t="inlineStr">
        <is>
          <t>Max</t>
        </is>
      </c>
      <c r="F17" s="20" t="inlineStr">
        <is>
          <t>Cek</t>
        </is>
      </c>
    </row>
    <row r="18">
      <c r="B18" s="12" t="inlineStr">
        <is>
          <t>Acidity</t>
        </is>
      </c>
      <c r="C18" s="21">
        <f>IFERROR(SUMPRODUCT(C14:E14,C8:E8)/$F$14,0)</f>
        <v/>
      </c>
      <c r="D18" s="15" t="inlineStr"/>
      <c r="E18" s="15" t="n">
        <v>5.5</v>
      </c>
      <c r="F18" s="22">
        <f>IF(C18&lt;=E18,"OK","LEWAT")</f>
        <v/>
      </c>
    </row>
    <row r="19">
      <c r="B19" s="12" t="inlineStr">
        <is>
          <t>Body</t>
        </is>
      </c>
      <c r="C19" s="21">
        <f>IFERROR(SUMPRODUCT(C14:E14,C9:E9)/$F$14,0)</f>
        <v/>
      </c>
      <c r="D19" s="15" t="n">
        <v>7.5</v>
      </c>
      <c r="E19" s="15" t="inlineStr"/>
      <c r="F19" s="22">
        <f>IF(C19&gt;=D19,"OK","LEWAT")</f>
        <v/>
      </c>
    </row>
    <row r="20">
      <c r="B20" s="12" t="inlineStr">
        <is>
          <t>Aroma</t>
        </is>
      </c>
      <c r="C20" s="21">
        <f>IFERROR(SUMPRODUCT(C14:E14,C10:E10)/$F$14,0)</f>
        <v/>
      </c>
      <c r="D20" s="15" t="n">
        <v>7</v>
      </c>
      <c r="E20" s="15" t="inlineStr"/>
      <c r="F20" s="22">
        <f>IF(C20&gt;=D20,"OK","LEWAT")</f>
        <v/>
      </c>
    </row>
    <row r="22" ht="24" customHeight="1">
      <c r="B22" s="23" t="inlineStr">
        <is>
          <t>OBJECTIVE BIAYA</t>
        </is>
      </c>
      <c r="C22" s="24">
        <f>SUMPRODUCT(C7:E7,C14:E14)</f>
        <v/>
      </c>
      <c r="D22" s="25" t="inlineStr">
        <is>
          <t>← MIN</t>
        </is>
      </c>
      <c r="E22" s="26" t="inlineStr">
        <is>
          <t>(ubah lewat Solver)</t>
        </is>
      </c>
    </row>
    <row r="24">
      <c r="B24" s="11" t="inlineStr">
        <is>
          <t>LANGKAH MENJALANKAN SOLVER:</t>
        </is>
      </c>
    </row>
    <row r="25">
      <c r="B25" s="10" t="inlineStr">
        <is>
          <t>1. Buka Data → Solver.</t>
        </is>
      </c>
    </row>
    <row r="26">
      <c r="B26" s="10" t="inlineStr">
        <is>
          <t>2. Set Objective: $D$22 → To: Min.</t>
        </is>
      </c>
    </row>
    <row r="27">
      <c r="B27" s="10" t="inlineStr">
        <is>
          <t>3. By Changing Variable Cells: $C$14:$E$14.</t>
        </is>
      </c>
    </row>
    <row r="28">
      <c r="B28" s="10" t="inlineStr">
        <is>
          <t>4. Constraints: $F$14 = 1000 (total 1.000 kg) ; $C$18 ≤ $E$18 (acidity max 5,5) ; $C$19 ≥ $D$19 (body min 7,5) ; $C$20 ≥ $D$20 (aroma min 7,0) ; $C$14:$E$14 ≥ 0.</t>
        </is>
      </c>
    </row>
    <row r="29">
      <c r="B29" s="10" t="inlineStr">
        <is>
          <t>5. Solving Method: Simplex LP. Klik Solve.</t>
        </is>
      </c>
    </row>
    <row r="30">
      <c r="B30" s="10" t="inlineStr">
        <is>
          <t>6. Keep Solver Solution → OK.</t>
        </is>
      </c>
    </row>
    <row r="32">
      <c r="B32" s="28" t="inlineStr">
        <is>
          <t>SOLUSI REFERENSI (cek terakhir): Aceh ≈ 0 kg, Toraja ≈ 1.000 kg, Flores ≈ 0 kg → biaya ≈ Rp 48.000.000.</t>
        </is>
      </c>
    </row>
  </sheetData>
  <mergeCells count="13">
    <mergeCell ref="B30:F30"/>
    <mergeCell ref="B12:F12"/>
    <mergeCell ref="B29:F29"/>
    <mergeCell ref="B24:F24"/>
    <mergeCell ref="B2:F2"/>
    <mergeCell ref="B16:F16"/>
    <mergeCell ref="B25:F25"/>
    <mergeCell ref="B28:F28"/>
    <mergeCell ref="B3:F3"/>
    <mergeCell ref="B5:F5"/>
    <mergeCell ref="B32:F32"/>
    <mergeCell ref="B26:F26"/>
    <mergeCell ref="B27:F2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8" customWidth="1" min="6" max="6"/>
  </cols>
  <sheetData>
    <row r="2" ht="28" customHeight="1">
      <c r="B2" s="1" t="inlineStr">
        <is>
          <t>MASALAH TRANSPORTASI — MINIMUMKAN ONGKOS DISTRIBUSI</t>
        </is>
      </c>
    </row>
    <row r="3">
      <c r="B3" s="2" t="inlineStr">
        <is>
          <t>2 pabrik × 3 gudang · Simplex LP</t>
        </is>
      </c>
    </row>
    <row r="5">
      <c r="B5" s="11" t="inlineStr">
        <is>
          <t>BIAYA PER UNIT (Rp/kg) — input</t>
        </is>
      </c>
    </row>
    <row r="6">
      <c r="B6" s="20" t="inlineStr">
        <is>
          <t>Pabrik → Gudang</t>
        </is>
      </c>
      <c r="C6" s="20" t="inlineStr">
        <is>
          <t>Jakarta</t>
        </is>
      </c>
      <c r="D6" s="20" t="inlineStr">
        <is>
          <t>Bandung</t>
        </is>
      </c>
      <c r="E6" s="20" t="inlineStr">
        <is>
          <t>Surabaya</t>
        </is>
      </c>
      <c r="F6" s="20" t="inlineStr">
        <is>
          <t>Kapasitas Pabrik</t>
        </is>
      </c>
    </row>
    <row r="7">
      <c r="B7" s="12" t="inlineStr">
        <is>
          <t>Pabrik A (Medan)</t>
        </is>
      </c>
      <c r="C7" s="13" t="n">
        <v>800</v>
      </c>
      <c r="D7" s="13" t="n">
        <v>1100</v>
      </c>
      <c r="E7" s="13" t="n">
        <v>1500</v>
      </c>
      <c r="F7" s="18" t="n">
        <v>700</v>
      </c>
    </row>
    <row r="8">
      <c r="B8" s="12" t="inlineStr">
        <is>
          <t>Pabrik B (Jakarta)</t>
        </is>
      </c>
      <c r="C8" s="13" t="n">
        <v>600</v>
      </c>
      <c r="D8" s="13" t="n">
        <v>750</v>
      </c>
      <c r="E8" s="13" t="n">
        <v>900</v>
      </c>
      <c r="F8" s="18" t="n">
        <v>900</v>
      </c>
    </row>
    <row r="9">
      <c r="B9" s="8" t="inlineStr">
        <is>
          <t>Permintaan Gudang</t>
        </is>
      </c>
      <c r="C9" s="30" t="n">
        <v>550</v>
      </c>
      <c r="D9" s="30" t="n">
        <v>450</v>
      </c>
      <c r="E9" s="30" t="n">
        <v>600</v>
      </c>
      <c r="F9" s="29">
        <f>SUM(F7:F8)</f>
        <v/>
      </c>
    </row>
    <row r="11">
      <c r="B11" s="11" t="inlineStr">
        <is>
          <t>JUMLAH DIKIRIM (kg) — variabel Solver</t>
        </is>
      </c>
    </row>
    <row r="12">
      <c r="B12" s="20" t="inlineStr">
        <is>
          <t>Pabrik → Gudang</t>
        </is>
      </c>
      <c r="C12" s="20" t="inlineStr">
        <is>
          <t>Jakarta</t>
        </is>
      </c>
      <c r="D12" s="20" t="inlineStr">
        <is>
          <t>Bandung</t>
        </is>
      </c>
      <c r="E12" s="20" t="inlineStr">
        <is>
          <t>Surabaya</t>
        </is>
      </c>
      <c r="F12" s="20" t="inlineStr">
        <is>
          <t>Total Kirim</t>
        </is>
      </c>
    </row>
    <row r="13">
      <c r="B13" s="12" t="inlineStr">
        <is>
          <t>Pabrik A (Medan)</t>
        </is>
      </c>
      <c r="C13" s="18" t="n">
        <v>0</v>
      </c>
      <c r="D13" s="18" t="n">
        <v>0</v>
      </c>
      <c r="E13" s="18" t="n">
        <v>0</v>
      </c>
      <c r="F13" s="31">
        <f>SUM(C13:E13)</f>
        <v/>
      </c>
    </row>
    <row r="14">
      <c r="B14" s="12" t="inlineStr">
        <is>
          <t>Pabrik B (Jakarta)</t>
        </is>
      </c>
      <c r="C14" s="18" t="n">
        <v>0</v>
      </c>
      <c r="D14" s="18" t="n">
        <v>0</v>
      </c>
      <c r="E14" s="18" t="n">
        <v>0</v>
      </c>
      <c r="F14" s="31">
        <f>SUM(C14:E14)</f>
        <v/>
      </c>
    </row>
    <row r="15">
      <c r="B15" s="8" t="inlineStr">
        <is>
          <t>Total Diterima</t>
        </is>
      </c>
      <c r="C15" s="29">
        <f>SUM(C13:C14)</f>
        <v/>
      </c>
      <c r="D15" s="29">
        <f>SUM(D13:D14)</f>
        <v/>
      </c>
      <c r="E15" s="29">
        <f>SUM(E13:E14)</f>
        <v/>
      </c>
      <c r="F15" s="29">
        <f>SUM(F13:F14)</f>
        <v/>
      </c>
    </row>
    <row r="16">
      <c r="B16" s="32" t="inlineStr">
        <is>
          <t>Cek vs Permintaan</t>
        </is>
      </c>
      <c r="C16" s="22">
        <f>IF(C15&gt;=C9,"OK","KURANG")</f>
        <v/>
      </c>
      <c r="D16" s="22">
        <f>IF(D15&gt;=D9,"OK","KURANG")</f>
        <v/>
      </c>
      <c r="E16" s="22">
        <f>IF(E15&gt;=E9,"OK","KURANG")</f>
        <v/>
      </c>
      <c r="F16" s="22" t="inlineStr"/>
    </row>
    <row r="18" ht="24" customHeight="1">
      <c r="B18" s="23" t="inlineStr">
        <is>
          <t>OBJECTIVE ONGKOS</t>
        </is>
      </c>
      <c r="C18" s="24">
        <f>SUMPRODUCT(C7:E8,C13:E14)</f>
        <v/>
      </c>
      <c r="D18" s="25" t="inlineStr">
        <is>
          <t>← MIN</t>
        </is>
      </c>
      <c r="E18" s="26" t="inlineStr">
        <is>
          <t>(ubah lewat Solver)</t>
        </is>
      </c>
    </row>
    <row r="20">
      <c r="B20" s="11" t="inlineStr">
        <is>
          <t>LANGKAH MENJALANKAN SOLVER:</t>
        </is>
      </c>
    </row>
    <row r="21">
      <c r="B21" s="10" t="inlineStr">
        <is>
          <t>1. Buka Data → Solver.</t>
        </is>
      </c>
    </row>
    <row r="22">
      <c r="B22" s="10" t="inlineStr">
        <is>
          <t>2. Set Objective: $C$18 → To: Min.</t>
        </is>
      </c>
    </row>
    <row r="23">
      <c r="B23" s="10" t="inlineStr">
        <is>
          <t>3. By Changing Variable Cells: $C$13:$E$14.</t>
        </is>
      </c>
    </row>
    <row r="24">
      <c r="B24" s="10" t="inlineStr">
        <is>
          <t>4. Constraints (pasangkan):</t>
        </is>
      </c>
    </row>
    <row r="25">
      <c r="B25" s="10" t="inlineStr">
        <is>
          <t xml:space="preserve">     • $F$13 ≤ $F$7 ; $F$14 ≤ $F$8 (kapasitas pabrik tidak terlampaui).</t>
        </is>
      </c>
    </row>
    <row r="26">
      <c r="B26" s="10" t="inlineStr">
        <is>
          <t xml:space="preserve">     • $C$15 ≥ $C$9 ; $D$15 ≥ $D$9 ; $E$15 ≥ $E$9 (permintaan terpenuhi).</t>
        </is>
      </c>
    </row>
    <row r="27">
      <c r="B27" s="10" t="inlineStr">
        <is>
          <t xml:space="preserve">     • $C$13:$E$14 ≥ 0 (tidak ada pengiriman negatif).</t>
        </is>
      </c>
    </row>
    <row r="28">
      <c r="B28" s="10" t="inlineStr">
        <is>
          <t>5. Solving Method: Simplex LP. Klik Solve.</t>
        </is>
      </c>
    </row>
    <row r="29">
      <c r="B29" s="10" t="inlineStr">
        <is>
          <t>6. Keep Solver Solution → OK.</t>
        </is>
      </c>
    </row>
    <row r="31">
      <c r="B31" s="28" t="inlineStr">
        <is>
          <t>SOLUSI REFERENSI: A→Jakarta 550, A→Bandung 150, A→Surabaya 0; B→Jakarta 0, B→Bandung 300, B→Surabaya 600. Ongkos ≈ Rp 1.370.000 (kedua pabrik kapasitas penuh).</t>
        </is>
      </c>
    </row>
  </sheetData>
  <mergeCells count="15">
    <mergeCell ref="B21:F21"/>
    <mergeCell ref="B29:F29"/>
    <mergeCell ref="B24:F24"/>
    <mergeCell ref="B2:F2"/>
    <mergeCell ref="B20:F20"/>
    <mergeCell ref="B11:F11"/>
    <mergeCell ref="B25:F25"/>
    <mergeCell ref="B3:F3"/>
    <mergeCell ref="B5:F5"/>
    <mergeCell ref="B28:F28"/>
    <mergeCell ref="B31:F31"/>
    <mergeCell ref="B23:F23"/>
    <mergeCell ref="B22:F22"/>
    <mergeCell ref="B26:F26"/>
    <mergeCell ref="B27:F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2026-07-19T08:10:48Z</dcterms:created>
  <dcterms:modified xmlns:dcterms="http://purl.org/dc/terms/" xmlns:xsi="http://www.w3.org/2001/XMLSchema-instance" xsi:type="dcterms:W3CDTF">2026-07-19T08:10:48Z</dcterms:modified>
</cp:coreProperties>
</file>