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MATRIKS_ALOKASI" sheetId="3" state="visible" r:id="rId3"/>
    <sheet xmlns:r="http://schemas.openxmlformats.org/officeDocument/2006/relationships" name="KALKULASI_MANUAL" sheetId="4" state="visible" r:id="rId4"/>
    <sheet xmlns:r="http://schemas.openxmlformats.org/officeDocument/2006/relationships" name="KALKULASI_OTOMATIS" sheetId="5" state="visible" r:id="rId5"/>
    <sheet xmlns:r="http://schemas.openxmlformats.org/officeDocument/2006/relationships" name="CONTOH_KASUS" sheetId="6" state="visible" r:id="rId6"/>
    <sheet xmlns:r="http://schemas.openxmlformats.org/officeDocument/2006/relationships" name="KESALAHAN_UMUM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3" fontId="2" fillId="3" borderId="0" pivotButton="0" quotePrefix="0" xfId="0"/>
    <xf numFmtId="10" fontId="2" fillId="3" borderId="0" pivotButton="0" quotePrefix="0" xfId="0"/>
    <xf numFmtId="1" fontId="0" fillId="0" borderId="0" pivotButton="0" quotePrefix="0" xfId="0"/>
    <xf numFmtId="164" fontId="0" fillId="3" borderId="0" pivotButton="0" quotePrefix="0" xfId="0"/>
    <xf numFmtId="3" fontId="0" fillId="3" borderId="0" pivotButton="0" quotePrefix="0" xfId="0"/>
    <xf numFmtId="3" fontId="0" fillId="0" borderId="0" pivotButton="0" quotePrefix="0" xfId="0"/>
    <xf numFmtId="165" fontId="2" fillId="3" borderId="0" pivotButton="0" quotePrefix="0" xfId="0"/>
    <xf numFmtId="166" fontId="0" fillId="0" borderId="0" pivotButton="0" quotePrefix="0" xfId="0"/>
    <xf numFmtId="166" fontId="0" fillId="3" borderId="0" pivotButton="0" quotePrefix="0" xfId="0"/>
    <xf numFmtId="165" fontId="0" fillId="0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Matriks Alokasi Risiko KPBU (Terskor)</t>
        </is>
      </c>
      <c r="B1" s="2" t="n"/>
      <c r="C1" s="2" t="n"/>
      <c r="D1" s="2" t="n"/>
      <c r="E1" s="2" t="n"/>
      <c r="F1" s="3" t="n"/>
    </row>
    <row r="2"/>
    <row r="3" ht="50" customHeight="1">
      <c r="A3" s="4" t="inlineStr">
        <is>
          <t>Workbook ini mengubah prinsip 'risiko dialokasikan ke pihak paling mampu mengendalikan' jadi FORMULA: skor kontrolabilitas x dampak -&gt; rekomendasi penanggung risiko otomatis. Plus kalkulator biaya risiko (premium) Skema A (risiko ditumpuk ke badan usaha) vs Skema B (alokasi optimal). Formula hidup -- ubah skor/asumsi, rekomendasi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Nilai proyek dasar, premium Skema A vs B, parameter alat mitigasi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MATRIKS_ALOKASI</t>
        </is>
      </c>
      <c r="C7" s="6" t="inlineStr">
        <is>
          <t>12 kategori risiko, skor kontrolabilitas &amp; dampak -&gt; rekomendasi penanggung (formula)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KALKULASI_MANUAL</t>
        </is>
      </c>
      <c r="C8" s="6" t="inlineStr">
        <is>
          <t>Biaya risiko (premium) Skema A vs Skema B -&gt; selisih penghematan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KALKULASI_OTOMATIS</t>
        </is>
      </c>
      <c r="C9" s="6" t="inlineStr">
        <is>
          <t>Biaya alat mitigasi: performance bond, jaminan PII, lindung nilai kurs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CONTOH_KASUS</t>
        </is>
      </c>
      <c r="C10" s="6" t="inlineStr">
        <is>
          <t>Keputusan pemerintah: pilih Skema A atau B berdasar penghematan</t>
        </is>
      </c>
      <c r="D10" s="2" t="n"/>
      <c r="E10" s="2" t="n"/>
      <c r="F10" s="3" t="n"/>
    </row>
    <row r="11">
      <c r="A11" s="5" t="inlineStr">
        <is>
          <t>6.</t>
        </is>
      </c>
      <c r="B11" s="4" t="inlineStr">
        <is>
          <t>KESALAHAN_UMUM</t>
        </is>
      </c>
      <c r="C11" s="6" t="inlineStr">
        <is>
          <t>5 kesalahan alokasi risiko + cara verifikasi</t>
        </is>
      </c>
      <c r="D11" s="2" t="n"/>
      <c r="E11" s="2" t="n"/>
      <c r="F11" s="3" t="n"/>
    </row>
  </sheetData>
  <mergeCells count="8">
    <mergeCell ref="C9:F9"/>
    <mergeCell ref="C8:F8"/>
    <mergeCell ref="A1:F1"/>
    <mergeCell ref="C6:F6"/>
    <mergeCell ref="C7:F7"/>
    <mergeCell ref="C11:F11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12" customWidth="1" min="3" max="3"/>
    <col width="38" customWidth="1" min="4" max="4"/>
  </cols>
  <sheetData>
    <row r="1" ht="28" customHeight="1">
      <c r="A1" s="1" t="inlineStr">
        <is>
          <t>Asumsi Nilai Proyek &amp; Premium Risiko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Nilai Proyek Dasar (Rp M)</t>
        </is>
      </c>
      <c r="B4" s="8" t="n">
        <v>1000</v>
      </c>
      <c r="C4" s="6" t="inlineStr">
        <is>
          <t>Rp miliar</t>
        </is>
      </c>
      <c r="D4" s="6" t="inlineStr">
        <is>
          <t>Basis perhitungan premium risiko</t>
        </is>
      </c>
    </row>
    <row r="5">
      <c r="A5" s="5" t="inlineStr">
        <is>
          <t>Premium Skema A (semua risiko ke Badan Usaha)</t>
        </is>
      </c>
      <c r="B5" s="9" t="n">
        <v>0.18</v>
      </c>
      <c r="C5" s="6" t="inlineStr">
        <is>
          <t>%</t>
        </is>
      </c>
      <c r="D5" s="6" t="inlineStr">
        <is>
          <t>Termasuk risiko tak terkendali (politik dsb.)</t>
        </is>
      </c>
    </row>
    <row r="6">
      <c r="A6" s="5" t="inlineStr">
        <is>
          <t>Premium Skema B (alokasi optimal)</t>
        </is>
      </c>
      <c r="B6" s="9" t="n">
        <v>0.07000000000000001</v>
      </c>
      <c r="C6" s="6" t="inlineStr">
        <is>
          <t>%</t>
        </is>
      </c>
      <c r="D6" s="6" t="inlineStr">
        <is>
          <t>Risiko dialokasikan ke pihak paling mampu kendalikan</t>
        </is>
      </c>
    </row>
    <row r="7">
      <c r="A7" s="5" t="inlineStr">
        <is>
          <t>Nilai Pinjaman untuk Jaminan PII (Rp M)</t>
        </is>
      </c>
      <c r="B7" s="8" t="n">
        <v>700</v>
      </c>
      <c r="C7" s="6" t="inlineStr">
        <is>
          <t>Rp miliar</t>
        </is>
      </c>
      <c r="D7" s="6" t="inlineStr">
        <is>
          <t>Basis premium penjaminan PT PII</t>
        </is>
      </c>
    </row>
    <row r="8">
      <c r="A8" s="5" t="inlineStr">
        <is>
          <t>Performance Bond - Batas Bawah</t>
        </is>
      </c>
      <c r="B8" s="9" t="n">
        <v>0.1</v>
      </c>
      <c r="C8" s="6" t="inlineStr">
        <is>
          <t>%</t>
        </is>
      </c>
      <c r="D8" s="6" t="inlineStr">
        <is>
          <t>% dari nilai proyek</t>
        </is>
      </c>
    </row>
    <row r="9">
      <c r="A9" s="5" t="inlineStr">
        <is>
          <t>Performance Bond - Batas Atas</t>
        </is>
      </c>
      <c r="B9" s="9" t="n">
        <v>0.15</v>
      </c>
      <c r="C9" s="6" t="inlineStr">
        <is>
          <t>%</t>
        </is>
      </c>
      <c r="D9" s="6" t="inlineStr">
        <is>
          <t>% dari nilai proyek</t>
        </is>
      </c>
    </row>
    <row r="10">
      <c r="A10" s="5" t="inlineStr">
        <is>
          <t>Premium Jaminan PII - Batas Bawah</t>
        </is>
      </c>
      <c r="B10" s="9" t="n">
        <v>0.005</v>
      </c>
      <c r="C10" s="6" t="inlineStr">
        <is>
          <t>%</t>
        </is>
      </c>
      <c r="D10" s="6" t="inlineStr">
        <is>
          <t>% dari nilai pinjaman</t>
        </is>
      </c>
    </row>
    <row r="11">
      <c r="A11" s="5" t="inlineStr">
        <is>
          <t>Premium Jaminan PII - Batas Atas</t>
        </is>
      </c>
      <c r="B11" s="9" t="n">
        <v>0.02</v>
      </c>
      <c r="C11" s="6" t="inlineStr">
        <is>
          <t>%</t>
        </is>
      </c>
      <c r="D11" s="6" t="inlineStr">
        <is>
          <t>% dari nilai pinjaman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2" customWidth="1" min="3" max="3"/>
    <col width="16" customWidth="1" min="4" max="4"/>
    <col width="34" customWidth="1" min="5" max="5"/>
    <col width="12" customWidth="1" min="6" max="6"/>
  </cols>
  <sheetData>
    <row r="1" ht="28" customHeight="1">
      <c r="A1" s="1" t="inlineStr">
        <is>
          <t>Matriks Alokasi Risiko Terskor (Kontrolabilitas x Dampak -&gt; Rekomendasi)</t>
        </is>
      </c>
      <c r="B1" s="2" t="n"/>
      <c r="C1" s="2" t="n"/>
      <c r="D1" s="2" t="n"/>
      <c r="E1" s="2" t="n"/>
      <c r="F1" s="3" t="n"/>
    </row>
    <row r="2" ht="35" customHeight="1">
      <c r="A2" s="6" t="inlineStr">
        <is>
          <t>Skor 1-5: Kontrolabilitas = seberapa besar Badan Usaha bisa mengendalikan risiko ini. Dampak = seberapa besar kerugian jika risiko terjadi. Rekomendasi dihitung via formula, bukan tabel tetap -- ubah skor untuk proyek Anda, rekomendasi ikut menyesuaikan.</t>
        </is>
      </c>
      <c r="B2" s="2" t="n"/>
      <c r="C2" s="2" t="n"/>
      <c r="D2" s="2" t="n"/>
      <c r="E2" s="2" t="n"/>
      <c r="F2" s="3" t="n"/>
    </row>
    <row r="3"/>
    <row r="4">
      <c r="A4" s="7" t="inlineStr">
        <is>
          <t>Kategori Risiko</t>
        </is>
      </c>
      <c r="B4" s="7" t="inlineStr">
        <is>
          <t>Kontrolabilitas BU (1-5)</t>
        </is>
      </c>
      <c r="C4" s="7" t="inlineStr">
        <is>
          <t>Dampak (1-5)</t>
        </is>
      </c>
      <c r="D4" s="7" t="inlineStr">
        <is>
          <t>Skor Risiko Residual</t>
        </is>
      </c>
      <c r="E4" s="7" t="inlineStr">
        <is>
          <t>Rekomendasi Penanggung</t>
        </is>
      </c>
    </row>
    <row r="5">
      <c r="A5" s="5" t="inlineStr">
        <is>
          <t>Risiko Lokasi/Pembebasan Lahan</t>
        </is>
      </c>
      <c r="B5" s="10" t="n">
        <v>1</v>
      </c>
      <c r="C5" s="10" t="n">
        <v>4</v>
      </c>
      <c r="D5" s="10">
        <f>(6-B5)*C5</f>
        <v/>
      </c>
      <c r="E5">
        <f>IF(B5&gt;=4,"Badan Usaha",IF(B5&lt;=2,IF(C5&gt;=4,"Pemerintah","Pemerintah/Bersama"),"Bersama (risk-sharing) / mitigasi asuransi"))</f>
        <v/>
      </c>
    </row>
    <row r="6">
      <c r="A6" s="5" t="inlineStr">
        <is>
          <t>Risiko Desain</t>
        </is>
      </c>
      <c r="B6" s="10" t="n">
        <v>5</v>
      </c>
      <c r="C6" s="10" t="n">
        <v>3</v>
      </c>
      <c r="D6" s="10">
        <f>(6-B6)*C6</f>
        <v/>
      </c>
      <c r="E6">
        <f>IF(B6&gt;=4,"Badan Usaha",IF(B6&lt;=2,IF(C6&gt;=4,"Pemerintah","Pemerintah/Bersama"),"Bersama (risk-sharing) / mitigasi asuransi"))</f>
        <v/>
      </c>
    </row>
    <row r="7">
      <c r="A7" s="5" t="inlineStr">
        <is>
          <t>Risiko Konstruksi (biaya &amp; waktu)</t>
        </is>
      </c>
      <c r="B7" s="10" t="n">
        <v>4</v>
      </c>
      <c r="C7" s="10" t="n">
        <v>4</v>
      </c>
      <c r="D7" s="10">
        <f>(6-B7)*C7</f>
        <v/>
      </c>
      <c r="E7">
        <f>IF(B7&gt;=4,"Badan Usaha",IF(B7&lt;=2,IF(C7&gt;=4,"Pemerintah","Pemerintah/Bersama"),"Bersama (risk-sharing) / mitigasi asuransi"))</f>
        <v/>
      </c>
    </row>
    <row r="8">
      <c r="A8" s="5" t="inlineStr">
        <is>
          <t>Risiko Operasi &amp; Pemeliharaan</t>
        </is>
      </c>
      <c r="B8" s="10" t="n">
        <v>5</v>
      </c>
      <c r="C8" s="10" t="n">
        <v>3</v>
      </c>
      <c r="D8" s="10">
        <f>(6-B8)*C8</f>
        <v/>
      </c>
      <c r="E8">
        <f>IF(B8&gt;=4,"Badan Usaha",IF(B8&lt;=2,IF(C8&gt;=4,"Pemerintah","Pemerintah/Bersama"),"Bersama (risk-sharing) / mitigasi asuransi"))</f>
        <v/>
      </c>
    </row>
    <row r="9">
      <c r="A9" s="5" t="inlineStr">
        <is>
          <t>Risiko Permintaan/Volume Pasar</t>
        </is>
      </c>
      <c r="B9" s="10" t="n">
        <v>2</v>
      </c>
      <c r="C9" s="10" t="n">
        <v>5</v>
      </c>
      <c r="D9" s="10">
        <f>(6-B9)*C9</f>
        <v/>
      </c>
      <c r="E9">
        <f>IF(B9&gt;=4,"Badan Usaha",IF(B9&lt;=2,IF(C9&gt;=4,"Pemerintah","Pemerintah/Bersama"),"Bersama (risk-sharing) / mitigasi asuransi"))</f>
        <v/>
      </c>
    </row>
    <row r="10">
      <c r="A10" s="5" t="inlineStr">
        <is>
          <t>Risiko Pendapatan (tarif tak naik sesuai formula)</t>
        </is>
      </c>
      <c r="B10" s="10" t="n">
        <v>2</v>
      </c>
      <c r="C10" s="10" t="n">
        <v>4</v>
      </c>
      <c r="D10" s="10">
        <f>(6-B10)*C10</f>
        <v/>
      </c>
      <c r="E10">
        <f>IF(B10&gt;=4,"Badan Usaha",IF(B10&lt;=2,IF(C10&gt;=4,"Pemerintah","Pemerintah/Bersama"),"Bersama (risk-sharing) / mitigasi asuransi"))</f>
        <v/>
      </c>
    </row>
    <row r="11">
      <c r="A11" s="5" t="inlineStr">
        <is>
          <t>Force Majeure Alam (gempa, banjir)</t>
        </is>
      </c>
      <c r="B11" s="10" t="n">
        <v>1</v>
      </c>
      <c r="C11" s="10" t="n">
        <v>5</v>
      </c>
      <c r="D11" s="10">
        <f>(6-B11)*C11</f>
        <v/>
      </c>
      <c r="E11">
        <f>IF(B11&gt;=4,"Badan Usaha",IF(B11&lt;=2,IF(C11&gt;=4,"Pemerintah","Pemerintah/Bersama"),"Bersama (risk-sharing) / mitigasi asuransi"))</f>
        <v/>
      </c>
    </row>
    <row r="12">
      <c r="A12" s="5" t="inlineStr">
        <is>
          <t>Force Majeure Politik (perang, nasionalisasi)</t>
        </is>
      </c>
      <c r="B12" s="10" t="n">
        <v>1</v>
      </c>
      <c r="C12" s="10" t="n">
        <v>5</v>
      </c>
      <c r="D12" s="10">
        <f>(6-B12)*C12</f>
        <v/>
      </c>
      <c r="E12">
        <f>IF(B12&gt;=4,"Badan Usaha",IF(B12&lt;=2,IF(C12&gt;=4,"Pemerintah","Pemerintah/Bersama"),"Bersama (risk-sharing) / mitigasi asuransi"))</f>
        <v/>
      </c>
    </row>
    <row r="13">
      <c r="A13" s="5" t="inlineStr">
        <is>
          <t>Perubahan Regulasi/Perpajakan</t>
        </is>
      </c>
      <c r="B13" s="10" t="n">
        <v>1</v>
      </c>
      <c r="C13" s="10" t="n">
        <v>3</v>
      </c>
      <c r="D13" s="10">
        <f>(6-B13)*C13</f>
        <v/>
      </c>
      <c r="E13">
        <f>IF(B13&gt;=4,"Badan Usaha",IF(B13&lt;=2,IF(C13&gt;=4,"Pemerintah","Pemerintah/Bersama"),"Bersama (risk-sharing) / mitigasi asuransi"))</f>
        <v/>
      </c>
    </row>
    <row r="14">
      <c r="A14" s="5" t="inlineStr">
        <is>
          <t>Risiko Nilai Tukar (pendanaan valas)</t>
        </is>
      </c>
      <c r="B14" s="10" t="n">
        <v>2</v>
      </c>
      <c r="C14" s="10" t="n">
        <v>4</v>
      </c>
      <c r="D14" s="10">
        <f>(6-B14)*C14</f>
        <v/>
      </c>
      <c r="E14">
        <f>IF(B14&gt;=4,"Badan Usaha",IF(B14&lt;=2,IF(C14&gt;=4,"Pemerintah","Pemerintah/Bersama"),"Bersama (risk-sharing) / mitigasi asuransi"))</f>
        <v/>
      </c>
    </row>
    <row r="15">
      <c r="A15" s="5" t="inlineStr">
        <is>
          <t>Risiko Suku Bunga</t>
        </is>
      </c>
      <c r="B15" s="10" t="n">
        <v>2</v>
      </c>
      <c r="C15" s="10" t="n">
        <v>3</v>
      </c>
      <c r="D15" s="10">
        <f>(6-B15)*C15</f>
        <v/>
      </c>
      <c r="E15">
        <f>IF(B15&gt;=4,"Badan Usaha",IF(B15&lt;=2,IF(C15&gt;=4,"Pemerintah","Pemerintah/Bersama"),"Bersama (risk-sharing) / mitigasi asuransi"))</f>
        <v/>
      </c>
    </row>
    <row r="16">
      <c r="A16" s="5" t="inlineStr">
        <is>
          <t>Risiko Wanprestasi Mitra/Pemasok</t>
        </is>
      </c>
      <c r="B16" s="10" t="n">
        <v>4</v>
      </c>
      <c r="C16" s="10" t="n">
        <v>3</v>
      </c>
      <c r="D16" s="10">
        <f>(6-B16)*C16</f>
        <v/>
      </c>
      <c r="E16">
        <f>IF(B16&gt;=4,"Badan Usaha",IF(B16&lt;=2,IF(C16&gt;=4,"Pemerintah","Pemerintah/Bersama"),"Bersama (risk-sharing) / mitigasi asuransi"))</f>
        <v/>
      </c>
    </row>
    <row r="17">
      <c r="A17" s="4" t="inlineStr">
        <is>
          <t>Rata-Rata Skor Risiko Residual</t>
        </is>
      </c>
      <c r="D17" s="11">
        <f>AVERAGE(D5:D16)</f>
        <v/>
      </c>
    </row>
    <row r="18">
      <c r="A18" s="5" t="inlineStr">
        <is>
          <t>Jumlah Risiko Direkomendasikan ke Badan Usaha</t>
        </is>
      </c>
      <c r="D18">
        <f>COUNTIF(E5:E16,"Badan Usaha")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46" customWidth="1" min="1" max="1"/>
    <col width="4" customWidth="1" min="2" max="2"/>
    <col width="16" customWidth="1" min="3" max="3"/>
    <col width="20" customWidth="1" min="4" max="4"/>
  </cols>
  <sheetData>
    <row r="1" ht="28" customHeight="1">
      <c r="A1" s="1" t="inlineStr">
        <is>
          <t>Biaya Risiko (Premium): Skema A vs Skema B</t>
        </is>
      </c>
      <c r="B1" s="2" t="n"/>
      <c r="C1" s="2" t="n"/>
      <c r="D1" s="3" t="n"/>
    </row>
    <row r="2"/>
    <row r="3">
      <c r="A3" s="4" t="inlineStr">
        <is>
          <t>Biaya Proyek Skema A = Nilai Dasar x (1 + Premium A)</t>
        </is>
      </c>
      <c r="C3" s="12">
        <f>ASUMSI!B4*(1+ASUMSI!B5)</f>
        <v/>
      </c>
    </row>
    <row r="4">
      <c r="A4" s="4" t="inlineStr">
        <is>
          <t>Biaya Proyek Skema B = Nilai Dasar x (1 + Premium B)</t>
        </is>
      </c>
      <c r="C4" s="12">
        <f>ASUMSI!B4*(1+ASUMSI!B6)</f>
        <v/>
      </c>
    </row>
    <row r="5">
      <c r="A5" s="5" t="inlineStr">
        <is>
          <t>Penghematan (Rp M) = Biaya A - Biaya B</t>
        </is>
      </c>
      <c r="C5" s="13">
        <f>C3-C4</f>
        <v/>
      </c>
    </row>
    <row r="6">
      <c r="A6" s="4" t="inlineStr">
        <is>
          <t>Penghematan (%) = Penghematan / Biaya A</t>
        </is>
      </c>
      <c r="C6" s="14">
        <f>C5/C3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22" customWidth="1" min="4" max="4"/>
  </cols>
  <sheetData>
    <row r="1" ht="28" customHeight="1">
      <c r="A1" s="1" t="inlineStr">
        <is>
          <t>Biaya Alat Mitigasi Risiko</t>
        </is>
      </c>
      <c r="B1" s="2" t="n"/>
      <c r="C1" s="2" t="n"/>
      <c r="D1" s="3" t="n"/>
    </row>
    <row r="2"/>
    <row r="3">
      <c r="A3" s="7" t="inlineStr">
        <is>
          <t>Alat Mitigasi</t>
        </is>
      </c>
      <c r="B3" s="7" t="inlineStr">
        <is>
          <t>Batas Bawah (Rp M)</t>
        </is>
      </c>
      <c r="C3" s="7" t="inlineStr">
        <is>
          <t>Batas Atas (Rp M)</t>
        </is>
      </c>
      <c r="D3" s="7" t="inlineStr">
        <is>
          <t>Basis</t>
        </is>
      </c>
    </row>
    <row r="4">
      <c r="A4" s="5" t="inlineStr">
        <is>
          <t>Performance Bond</t>
        </is>
      </c>
      <c r="B4" s="15">
        <f>ASUMSI!B4*ASUMSI!B8</f>
        <v/>
      </c>
      <c r="C4" s="15">
        <f>ASUMSI!B4*ASUMSI!B9</f>
        <v/>
      </c>
      <c r="D4" s="6" t="inlineStr">
        <is>
          <t>% dari nilai proyek</t>
        </is>
      </c>
    </row>
    <row r="5">
      <c r="A5" s="5" t="inlineStr">
        <is>
          <t>Jaminan PT PII</t>
        </is>
      </c>
      <c r="B5" s="15">
        <f>ASUMSI!B7*ASUMSI!B10</f>
        <v/>
      </c>
      <c r="C5" s="15">
        <f>ASUMSI!B7*ASUMSI!B11</f>
        <v/>
      </c>
      <c r="D5" s="6" t="inlineStr">
        <is>
          <t>% dari nilai pinjaman</t>
        </is>
      </c>
    </row>
    <row r="6"/>
    <row r="7">
      <c r="A7" s="4" t="inlineStr">
        <is>
          <t>Total Biaya Mitigasi (titik tengah estimasi)</t>
        </is>
      </c>
      <c r="B7" s="16">
        <f>AVERAGE(B4:C4)+AVERAGE(B5:C5)</f>
        <v/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46" customWidth="1" min="1" max="1"/>
    <col width="22" customWidth="1" min="2" max="2"/>
    <col width="14" customWidth="1" min="3" max="3"/>
    <col width="14" customWidth="1" min="4" max="4"/>
  </cols>
  <sheetData>
    <row r="1" ht="28" customHeight="1">
      <c r="A1" s="1" t="inlineStr">
        <is>
          <t>Contoh Kasus: Keputusan Skema Alokasi Risiko</t>
        </is>
      </c>
      <c r="B1" s="2" t="n"/>
      <c r="C1" s="2" t="n"/>
      <c r="D1" s="3" t="n"/>
    </row>
    <row r="2"/>
    <row r="3">
      <c r="A3" s="5" t="inlineStr">
        <is>
          <t>Penghematan Skema B vs A (Rp M)</t>
        </is>
      </c>
      <c r="B3" s="13">
        <f>KALKULASI_MANUAL!C5</f>
        <v/>
      </c>
    </row>
    <row r="4">
      <c r="A4" s="5" t="inlineStr">
        <is>
          <t>Penghematan (%)</t>
        </is>
      </c>
      <c r="B4" s="17">
        <f>KALKULASI_MANUAL!C6</f>
        <v/>
      </c>
    </row>
    <row r="5">
      <c r="A5" s="5" t="inlineStr">
        <is>
          <t>Biaya Mitigasi Tambahan untuk Skema B (Rp M)</t>
        </is>
      </c>
      <c r="B5" s="15">
        <f>KALKULASI_OTOMATIS!B7</f>
        <v/>
      </c>
    </row>
    <row r="6">
      <c r="A6" s="4" t="inlineStr">
        <is>
          <t>Penghematan Bersih Setelah Biaya Mitigasi (Rp M)</t>
        </is>
      </c>
      <c r="B6" s="16">
        <f>B3-B5</f>
        <v/>
      </c>
    </row>
    <row r="7"/>
    <row r="8" ht="35" customHeight="1">
      <c r="A8" s="4" t="inlineStr">
        <is>
          <t>Keputusan</t>
        </is>
      </c>
      <c r="B8">
        <f>IF(B6&gt;0,"Skema B (alokasi optimal + mitigasi) tetap lebih murah -&gt; pilih Skema B","Biaya mitigasi Skema B menghapus penghematan -&gt; evaluasi ulang alat mitigasi")</f>
        <v/>
      </c>
    </row>
  </sheetData>
  <mergeCells count="2">
    <mergeCell ref="A1:D1"/>
    <mergeCell ref="B8:D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Alokasi Risiko dan Cara Verifikasi</t>
        </is>
      </c>
      <c r="B1" s="2" t="n"/>
      <c r="C1" s="2" t="n"/>
      <c r="D1" s="3" t="n"/>
    </row>
    <row r="2"/>
    <row r="3">
      <c r="A3" s="18" t="inlineStr">
        <is>
          <t>1. Alokasikan semua risiko ke Badan Usaha 'biar aman'</t>
        </is>
      </c>
    </row>
    <row r="4">
      <c r="A4" s="5" t="inlineStr">
        <is>
          <t>Diagnosis:</t>
        </is>
      </c>
      <c r="B4" s="6" t="inlineStr">
        <is>
          <t>Premium risiko naik drastis (Skema A jauh lebih mahal, lihat KALKULASI_MANUAL), proyek lebih mahal untuk pemerintah.</t>
        </is>
      </c>
      <c r="C4" s="2" t="n"/>
      <c r="D4" s="3" t="n"/>
    </row>
    <row r="5">
      <c r="A5" s="5" t="inlineStr">
        <is>
          <t>Verifikasi:</t>
        </is>
      </c>
      <c r="B5" s="19" t="inlineStr">
        <is>
          <t>Pakai prinsip 'pihak paling mampu mengendalikan' -- cek kolom Kontrolabilitas di MATRIKS_ALOKASI, bukan pukul rata.</t>
        </is>
      </c>
      <c r="C5" s="2" t="n"/>
      <c r="D5" s="3" t="n"/>
    </row>
    <row r="6"/>
    <row r="7">
      <c r="A7" s="18" t="inlineStr">
        <is>
          <t>2. Risiko tak terkendali (force majeure, politik) dibebankan ke Badan Usaha</t>
        </is>
      </c>
    </row>
    <row r="8">
      <c r="A8" s="5" t="inlineStr">
        <is>
          <t>Diagnosis:</t>
        </is>
      </c>
      <c r="B8" s="6" t="inlineStr">
        <is>
          <t>Badan usaha menaikkan premium ekstrem atau menolak ikut tender.</t>
        </is>
      </c>
      <c r="C8" s="2" t="n"/>
      <c r="D8" s="3" t="n"/>
    </row>
    <row r="9">
      <c r="A9" s="5" t="inlineStr">
        <is>
          <t>Verifikasi:</t>
        </is>
      </c>
      <c r="B9" s="19" t="inlineStr">
        <is>
          <t>Kontrolabilitas rendah (skor 1-2) WAJIB ke Pemerintah/Bersama, lihat formula rekomendasi kolom E.</t>
        </is>
      </c>
      <c r="C9" s="2" t="n"/>
      <c r="D9" s="3" t="n"/>
    </row>
    <row r="10"/>
    <row r="11">
      <c r="A11" s="18" t="inlineStr">
        <is>
          <t>3. Biaya alat mitigasi (bond, jaminan) diabaikan saat bandingkan skema</t>
        </is>
      </c>
    </row>
    <row r="12">
      <c r="A12" s="5" t="inlineStr">
        <is>
          <t>Diagnosis:</t>
        </is>
      </c>
      <c r="B12" s="6" t="inlineStr">
        <is>
          <t>Skema B terlihat selalu lebih murah padahal setelah biaya mitigasi bisa tidak signifikan.</t>
        </is>
      </c>
      <c r="C12" s="2" t="n"/>
      <c r="D12" s="3" t="n"/>
    </row>
    <row r="13">
      <c r="A13" s="5" t="inlineStr">
        <is>
          <t>Verifikasi:</t>
        </is>
      </c>
      <c r="B13" s="19" t="inlineStr">
        <is>
          <t>Selalu kurangi penghematan dengan biaya mitigasi tambahan (lihat CONTOH_KASUS baris 6).</t>
        </is>
      </c>
      <c r="C13" s="2" t="n"/>
      <c r="D13" s="3" t="n"/>
    </row>
    <row r="14"/>
    <row r="15">
      <c r="A15" s="18" t="inlineStr">
        <is>
          <t>4. Skor kontrolabilitas dan dampak dicampur jadi satu angka subjektif</t>
        </is>
      </c>
    </row>
    <row r="16">
      <c r="A16" s="5" t="inlineStr">
        <is>
          <t>Diagnosis:</t>
        </is>
      </c>
      <c r="B16" s="6" t="inlineStr">
        <is>
          <t>Rekomendasi tidak bisa diaudit atau direplikasi pihak lain.</t>
        </is>
      </c>
      <c r="C16" s="2" t="n"/>
      <c r="D16" s="3" t="n"/>
    </row>
    <row r="17">
      <c r="A17" s="5" t="inlineStr">
        <is>
          <t>Verifikasi:</t>
        </is>
      </c>
      <c r="B17" s="19" t="inlineStr">
        <is>
          <t>Pisahkan 2 skor eksplisit (kontrolabilitas, dampak) sebelum dihitung skor residual -- lihat MATRIKS_ALOKASI kolom B &amp; C.</t>
        </is>
      </c>
      <c r="C17" s="2" t="n"/>
      <c r="D17" s="3" t="n"/>
    </row>
    <row r="18"/>
    <row r="19">
      <c r="A19" s="18" t="inlineStr">
        <is>
          <t>5. Matriks alokasi dibuat sekali di awal, tidak direview</t>
        </is>
      </c>
    </row>
    <row r="20">
      <c r="A20" s="5" t="inlineStr">
        <is>
          <t>Diagnosis:</t>
        </is>
      </c>
      <c r="B20" s="6" t="inlineStr">
        <is>
          <t>Risiko yang sifatnya berubah (mis. regulasi baru) tetap dialokasikan dengan skor lama.</t>
        </is>
      </c>
      <c r="C20" s="2" t="n"/>
      <c r="D20" s="3" t="n"/>
    </row>
    <row r="21">
      <c r="A21" s="5" t="inlineStr">
        <is>
          <t>Verifikasi:</t>
        </is>
      </c>
      <c r="B21" s="19" t="inlineStr">
        <is>
          <t>Review skor kontrolabilitas &amp; dampak tiap milestone penting (financial close, tahun ke-5 operasi, dst).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2026-07-12T12:07:27Z</dcterms:modified>
  <cp:lastModifiedBy>stdsquare2-generator</cp:lastModifiedBy>
</cp:coreProperties>
</file>