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KSI" sheetId="1" state="visible" r:id="rId1"/>
    <sheet xmlns:r="http://schemas.openxmlformats.org/officeDocument/2006/relationships" name="DATA" sheetId="2" state="visible" r:id="rId2"/>
    <sheet xmlns:r="http://schemas.openxmlformats.org/officeDocument/2006/relationships" name="KALKULASI_MANUAL" sheetId="3" state="visible" r:id="rId3"/>
    <sheet xmlns:r="http://schemas.openxmlformats.org/officeDocument/2006/relationships" name="KALKULASI_OTOMATIS" sheetId="4" state="visible" r:id="rId4"/>
    <sheet xmlns:r="http://schemas.openxmlformats.org/officeDocument/2006/relationships" name="CONTOH_KASUS" sheetId="5" state="visible" r:id="rId5"/>
    <sheet xmlns:r="http://schemas.openxmlformats.org/officeDocument/2006/relationships" name="KESALAHAN_UMUM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000"/>
  </numFmts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FFF9C4"/>
        <bgColor rgb="00FFF9C4"/>
      </patternFill>
    </fill>
    <fill>
      <patternFill patternType="solid">
        <fgColor rgb="0000C853"/>
        <bgColor rgb="0000C853"/>
      </patternFill>
    </fill>
    <fill>
      <patternFill patternType="solid">
        <fgColor rgb="00FFE0B2"/>
        <bgColor rgb="00FFE0B2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2" fillId="3" borderId="1" applyAlignment="1" pivotButton="0" quotePrefix="0" xfId="0">
      <alignment horizontal="left" vertical="top" wrapText="1"/>
    </xf>
    <xf numFmtId="0" fontId="2" fillId="0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1" fontId="0" fillId="3" borderId="0" pivotButton="0" quotePrefix="0" xfId="0"/>
    <xf numFmtId="0" fontId="1" fillId="4" borderId="1" applyAlignment="1" pivotButton="0" quotePrefix="0" xfId="0">
      <alignment horizontal="center" vertical="center" wrapText="1"/>
    </xf>
    <xf numFmtId="1" fontId="0" fillId="0" borderId="0" pivotButton="0" quotePrefix="0" xfId="0"/>
    <xf numFmtId="2" fontId="0" fillId="0" borderId="0" pivotButton="0" quotePrefix="0" xfId="0"/>
    <xf numFmtId="164" fontId="0" fillId="0" borderId="0" pivotButton="0" quotePrefix="0" xfId="0"/>
    <xf numFmtId="164" fontId="0" fillId="3" borderId="0" pivotButton="0" quotePrefix="0" xfId="0"/>
    <xf numFmtId="164" fontId="2" fillId="3" borderId="0" pivotButton="0" quotePrefix="0" xfId="0"/>
    <xf numFmtId="9" fontId="0" fillId="0" borderId="0" pivotButton="0" quotePrefix="0" xfId="0"/>
    <xf numFmtId="0" fontId="2" fillId="5" borderId="0" pivotButton="0" quotePrefix="0" xfId="0"/>
    <xf numFmtId="0" fontId="3" fillId="3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5" customWidth="1" min="1" max="1"/>
    <col width="20" customWidth="1" min="2" max="2"/>
    <col width="55" customWidth="1" min="3" max="3"/>
    <col width="12" customWidth="1" min="4" max="4"/>
    <col width="12" customWidth="1" min="5" max="5"/>
    <col width="12" customWidth="1" min="6" max="6"/>
  </cols>
  <sheetData>
    <row r="1" ht="30" customHeight="1">
      <c r="A1" s="1" t="inlineStr">
        <is>
          <t>Excel Companion · Regression Discontinuity (RD): Sharp &amp; Fuzzy</t>
        </is>
      </c>
      <c r="B1" s="2" t="n"/>
      <c r="C1" s="2" t="n"/>
      <c r="D1" s="2" t="n"/>
      <c r="E1" s="2" t="n"/>
      <c r="F1" s="3" t="n"/>
    </row>
    <row r="2"/>
    <row r="3" ht="55" customHeight="1">
      <c r="A3" s="4" t="inlineStr">
        <is>
          <t>Workbook ini membangun estimasi Sharp RD dari nol: mahasiswa di sekitar ambang skor beasiswa -&gt; regresi linear lokal terpisah kiri/kanan cutoff -&gt; lompatan (jump) di titik potong = efek kausal treatment. Plus Fuzzy RD (Wald estimator) untuk kepatuhan tidak sempurna. Formula hidup -- ubah data, seluruh estimasi ikut berubah.</t>
        </is>
      </c>
      <c r="B3" s="2" t="n"/>
      <c r="C3" s="2" t="n"/>
      <c r="D3" s="2" t="n"/>
      <c r="E3" s="2" t="n"/>
      <c r="F3" s="3" t="n"/>
    </row>
    <row r="4"/>
    <row r="5"/>
    <row r="6">
      <c r="A6" s="5" t="inlineStr">
        <is>
          <t>1.</t>
        </is>
      </c>
      <c r="B6" s="4" t="inlineStr">
        <is>
          <t>DATA</t>
        </is>
      </c>
      <c r="C6" s="6" t="inlineStr">
        <is>
          <t>8 mahasiswa: skor ujian (X), r=X-cutoff, indikator treatment (D), IPK (Y)</t>
        </is>
      </c>
      <c r="D6" s="2" t="n"/>
      <c r="E6" s="2" t="n"/>
      <c r="F6" s="3" t="n"/>
    </row>
    <row r="7">
      <c r="A7" s="5" t="inlineStr">
        <is>
          <t>2.</t>
        </is>
      </c>
      <c r="B7" s="4" t="inlineStr">
        <is>
          <t>KALKULASI_MANUAL</t>
        </is>
      </c>
      <c r="C7" s="6" t="inlineStr">
        <is>
          <t>Regresi linear lokal terpisah: sisi kontrol (r&lt;0) vs sisi treated (r&gt;=0)</t>
        </is>
      </c>
      <c r="D7" s="2" t="n"/>
      <c r="E7" s="2" t="n"/>
      <c r="F7" s="3" t="n"/>
    </row>
    <row r="8">
      <c r="A8" s="5" t="inlineStr">
        <is>
          <t>3.</t>
        </is>
      </c>
      <c r="B8" s="4" t="inlineStr">
        <is>
          <t>KALKULASI_OTOMATIS</t>
        </is>
      </c>
      <c r="C8" s="6" t="inlineStr">
        <is>
          <t>Sharp RD jump = Intercept Kanan - Intercept Kiri; Fuzzy RD Wald estimator</t>
        </is>
      </c>
      <c r="D8" s="2" t="n"/>
      <c r="E8" s="2" t="n"/>
      <c r="F8" s="3" t="n"/>
    </row>
    <row r="9">
      <c r="A9" s="5" t="inlineStr">
        <is>
          <t>4.</t>
        </is>
      </c>
      <c r="B9" s="4" t="inlineStr">
        <is>
          <t>CONTOH_KASUS</t>
        </is>
      </c>
      <c r="C9" s="6" t="inlineStr">
        <is>
          <t>Interpretasi: efek beasiswa terhadap IPK tepat di ambang kelayakan</t>
        </is>
      </c>
      <c r="D9" s="2" t="n"/>
      <c r="E9" s="2" t="n"/>
      <c r="F9" s="3" t="n"/>
    </row>
    <row r="10">
      <c r="A10" s="5" t="inlineStr">
        <is>
          <t>5.</t>
        </is>
      </c>
      <c r="B10" s="4" t="inlineStr">
        <is>
          <t>KESALAHAN_UMUM</t>
        </is>
      </c>
      <c r="C10" s="6" t="inlineStr">
        <is>
          <t>5 kesalahan RD paling umum + cara verifikasi</t>
        </is>
      </c>
      <c r="D10" s="2" t="n"/>
      <c r="E10" s="2" t="n"/>
      <c r="F10" s="3" t="n"/>
    </row>
  </sheetData>
  <mergeCells count="7">
    <mergeCell ref="C9:F9"/>
    <mergeCell ref="C8:F8"/>
    <mergeCell ref="A1:F1"/>
    <mergeCell ref="C6:F6"/>
    <mergeCell ref="C7:F7"/>
    <mergeCell ref="A3:F3"/>
    <mergeCell ref="C10:F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20" customWidth="1" min="4" max="4"/>
    <col width="12" customWidth="1" min="5" max="5"/>
  </cols>
  <sheetData>
    <row r="1" ht="28" customHeight="1">
      <c r="A1" s="1" t="inlineStr">
        <is>
          <t>Data 8 Mahasiswa di Sekitar Ambang Beasiswa (Cutoff Skor = 75)</t>
        </is>
      </c>
      <c r="B1" s="2" t="n"/>
      <c r="C1" s="2" t="n"/>
      <c r="D1" s="2" t="n"/>
      <c r="E1" s="3" t="n"/>
    </row>
    <row r="2">
      <c r="A2" s="5" t="inlineStr">
        <is>
          <t>Cutoff Skor Ujian</t>
        </is>
      </c>
      <c r="B2" s="7" t="n">
        <v>75</v>
      </c>
    </row>
    <row r="3"/>
    <row r="4">
      <c r="A4" s="8" t="inlineStr">
        <is>
          <t>Mahasiswa</t>
        </is>
      </c>
      <c r="B4" s="8" t="inlineStr">
        <is>
          <t>X: Skor Ujian</t>
        </is>
      </c>
      <c r="C4" s="8" t="inlineStr">
        <is>
          <t>r = X - cutoff</t>
        </is>
      </c>
      <c r="D4" s="8" t="inlineStr">
        <is>
          <t>D: Dapat Beasiswa (r&gt;=0)</t>
        </is>
      </c>
      <c r="E4" s="8" t="inlineStr">
        <is>
          <t>Y: IPK</t>
        </is>
      </c>
    </row>
    <row r="5">
      <c r="A5" s="5" t="n">
        <v>1</v>
      </c>
      <c r="B5" s="9" t="n">
        <v>70</v>
      </c>
      <c r="C5" s="9">
        <f>B5-$B$2</f>
        <v/>
      </c>
      <c r="D5" s="9">
        <f>IF(C5&gt;=0,1,0)</f>
        <v/>
      </c>
      <c r="E5" s="10" t="n">
        <v>1.77</v>
      </c>
    </row>
    <row r="6">
      <c r="A6" s="5" t="n">
        <v>2</v>
      </c>
      <c r="B6" s="9" t="n">
        <v>72</v>
      </c>
      <c r="C6" s="9">
        <f>B6-$B$2</f>
        <v/>
      </c>
      <c r="D6" s="9">
        <f>IF(C6&gt;=0,1,0)</f>
        <v/>
      </c>
      <c r="E6" s="10" t="n">
        <v>1.84</v>
      </c>
    </row>
    <row r="7">
      <c r="A7" s="5" t="n">
        <v>3</v>
      </c>
      <c r="B7" s="9" t="n">
        <v>73</v>
      </c>
      <c r="C7" s="9">
        <f>B7-$B$2</f>
        <v/>
      </c>
      <c r="D7" s="9">
        <f>IF(C7&gt;=0,1,0)</f>
        <v/>
      </c>
      <c r="E7" s="10" t="n">
        <v>1.91</v>
      </c>
    </row>
    <row r="8">
      <c r="A8" s="5" t="n">
        <v>4</v>
      </c>
      <c r="B8" s="9" t="n">
        <v>74</v>
      </c>
      <c r="C8" s="9">
        <f>B8-$B$2</f>
        <v/>
      </c>
      <c r="D8" s="9">
        <f>IF(C8&gt;=0,1,0)</f>
        <v/>
      </c>
      <c r="E8" s="10" t="n">
        <v>1.93</v>
      </c>
    </row>
    <row r="9">
      <c r="A9" s="5" t="n">
        <v>5</v>
      </c>
      <c r="B9" s="9" t="n">
        <v>75</v>
      </c>
      <c r="C9" s="9">
        <f>B9-$B$2</f>
        <v/>
      </c>
      <c r="D9" s="9">
        <f>IF(C9&gt;=0,1,0)</f>
        <v/>
      </c>
      <c r="E9" s="10" t="n">
        <v>2.39</v>
      </c>
    </row>
    <row r="10">
      <c r="A10" s="5" t="n">
        <v>6</v>
      </c>
      <c r="B10" s="9" t="n">
        <v>76</v>
      </c>
      <c r="C10" s="9">
        <f>B10-$B$2</f>
        <v/>
      </c>
      <c r="D10" s="9">
        <f>IF(C10&gt;=0,1,0)</f>
        <v/>
      </c>
      <c r="E10" s="10" t="n">
        <v>2.47</v>
      </c>
    </row>
    <row r="11">
      <c r="A11" s="5" t="n">
        <v>7</v>
      </c>
      <c r="B11" s="9" t="n">
        <v>78</v>
      </c>
      <c r="C11" s="9">
        <f>B11-$B$2</f>
        <v/>
      </c>
      <c r="D11" s="9">
        <f>IF(C11&gt;=0,1,0)</f>
        <v/>
      </c>
      <c r="E11" s="10" t="n">
        <v>2.53</v>
      </c>
    </row>
    <row r="12">
      <c r="A12" s="5" t="n">
        <v>8</v>
      </c>
      <c r="B12" s="9" t="n">
        <v>80</v>
      </c>
      <c r="C12" s="9">
        <f>B12-$B$2</f>
        <v/>
      </c>
      <c r="D12" s="9">
        <f>IF(C12&gt;=0,1,0)</f>
        <v/>
      </c>
      <c r="E12" s="10" t="n">
        <v>2.66</v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46" customWidth="1" min="1" max="1"/>
    <col width="4" customWidth="1" min="2" max="2"/>
    <col width="18" customWidth="1" min="3" max="3"/>
    <col width="24" customWidth="1" min="4" max="4"/>
  </cols>
  <sheetData>
    <row r="1" ht="28" customHeight="1">
      <c r="A1" s="1" t="inlineStr">
        <is>
          <t>Regresi Linear Lokal Terpisah: Kiri (Kontrol) vs Kanan (Treated)</t>
        </is>
      </c>
      <c r="B1" s="2" t="n"/>
      <c r="C1" s="2" t="n"/>
      <c r="D1" s="3" t="n"/>
    </row>
    <row r="2"/>
    <row r="3">
      <c r="A3" s="8" t="inlineStr">
        <is>
          <t>Sisi Kontrol (r &lt; 0, mahasiswa 1-4): Y = b0 + b1 x r</t>
        </is>
      </c>
      <c r="B3" s="2" t="n"/>
      <c r="C3" s="2" t="n"/>
      <c r="D3" s="3" t="n"/>
    </row>
    <row r="4">
      <c r="A4" s="5" t="inlineStr">
        <is>
          <t>b1_kiri = SLOPE(Y,r) mahasiswa 1-4</t>
        </is>
      </c>
      <c r="C4" s="11">
        <f>SLOPE(DATA!E5:E8,DATA!C5:C8)</f>
        <v/>
      </c>
    </row>
    <row r="5">
      <c r="A5" s="4" t="inlineStr">
        <is>
          <t>b0_kiri (Intercept Kiri) = INTERCEPT(Y,r) mahasiswa 1-4</t>
        </is>
      </c>
      <c r="C5" s="12">
        <f>INTERCEPT(DATA!E5:E8,DATA!C5:C8)</f>
        <v/>
      </c>
    </row>
    <row r="6"/>
    <row r="7">
      <c r="A7" s="8" t="inlineStr">
        <is>
          <t>Sisi Treated (r &gt;= 0, mahasiswa 5-8): Y = b0 + b1 x r</t>
        </is>
      </c>
      <c r="B7" s="2" t="n"/>
      <c r="C7" s="2" t="n"/>
      <c r="D7" s="3" t="n"/>
    </row>
    <row r="8">
      <c r="A8" s="5" t="inlineStr">
        <is>
          <t>b1_kanan = SLOPE(Y,r) mahasiswa 5-8</t>
        </is>
      </c>
      <c r="C8" s="11">
        <f>SLOPE(DATA!E9:E12,DATA!C9:C12)</f>
        <v/>
      </c>
    </row>
    <row r="9">
      <c r="A9" s="4" t="inlineStr">
        <is>
          <t>b0_kanan (Intercept Kanan) = INTERCEPT(Y,r) mahasiswa 5-8</t>
        </is>
      </c>
      <c r="C9" s="12">
        <f>INTERCEPT(DATA!E9:E12,DATA!C9:C12)</f>
        <v/>
      </c>
    </row>
  </sheetData>
  <mergeCells count="3">
    <mergeCell ref="A1:D1"/>
    <mergeCell ref="A7:D7"/>
    <mergeCell ref="A3:D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48" customWidth="1" min="1" max="1"/>
    <col width="4" customWidth="1" min="2" max="2"/>
    <col width="18" customWidth="1" min="3" max="3"/>
    <col width="40" customWidth="1" min="4" max="4"/>
  </cols>
  <sheetData>
    <row r="1" ht="28" customHeight="1">
      <c r="A1" s="1" t="inlineStr">
        <is>
          <t>Sharp RD Jump + Fuzzy RD Wald Estimator</t>
        </is>
      </c>
      <c r="B1" s="2" t="n"/>
      <c r="C1" s="2" t="n"/>
      <c r="D1" s="3" t="n"/>
    </row>
    <row r="2"/>
    <row r="3">
      <c r="A3" s="8" t="inlineStr">
        <is>
          <t>Sharp RD (kepatuhan sempurna terhadap cutoff)</t>
        </is>
      </c>
      <c r="B3" s="2" t="n"/>
      <c r="C3" s="2" t="n"/>
      <c r="D3" s="3" t="n"/>
    </row>
    <row r="4">
      <c r="A4" s="4" t="inlineStr">
        <is>
          <t>tau_sharp = Intercept Kanan (r=0) - Intercept Kiri (r=0)</t>
        </is>
      </c>
      <c r="C4" s="13">
        <f>KALKULASI_MANUAL!C9-KALKULASI_MANUAL!C5</f>
        <v/>
      </c>
    </row>
    <row r="5">
      <c r="A5" s="5" t="inlineStr">
        <is>
          <t>Interpretasi</t>
        </is>
      </c>
      <c r="C5">
        <f>IF(C4&gt;0,"IPK naik di cutoff -- beasiswa punya efek positif","IPK tidak naik/turun di cutoff -- tidak ada bukti efek beasiswa")</f>
        <v/>
      </c>
    </row>
    <row r="6"/>
    <row r="7">
      <c r="A7" s="8" t="inlineStr">
        <is>
          <t>Fuzzy RD (kepatuhan TIDAK sempurna -- ada yang eligible tapi tidak ambil beasiswa)</t>
        </is>
      </c>
      <c r="B7" s="2" t="n"/>
      <c r="C7" s="2" t="n"/>
      <c r="D7" s="3" t="n"/>
    </row>
    <row r="8">
      <c r="A8" s="5" t="inlineStr">
        <is>
          <t>Lompatan Outcome (Delta Y) di cutoff</t>
        </is>
      </c>
      <c r="C8" s="10" t="n">
        <v>0.2</v>
      </c>
    </row>
    <row r="9">
      <c r="A9" s="5" t="inlineStr">
        <is>
          <t>Probabilitas Ambil Beasiswa Setelah Cutoff</t>
        </is>
      </c>
      <c r="C9" s="14" t="n">
        <v>0.8</v>
      </c>
    </row>
    <row r="10">
      <c r="A10" s="5" t="inlineStr">
        <is>
          <t>Probabilitas Ambil Beasiswa Sebelum Cutoff</t>
        </is>
      </c>
      <c r="C10" s="14" t="n">
        <v>0.3</v>
      </c>
    </row>
    <row r="11">
      <c r="A11" s="5" t="inlineStr">
        <is>
          <t>Lompatan Probabilitas Treatment (Delta D)</t>
        </is>
      </c>
      <c r="C11" s="10">
        <f>C9-C10</f>
        <v/>
      </c>
    </row>
    <row r="12">
      <c r="A12" s="4" t="inlineStr">
        <is>
          <t>tau_fuzzy (Wald) = Delta Y / Delta D</t>
        </is>
      </c>
      <c r="C12" s="13">
        <f>C8/C11</f>
        <v/>
      </c>
    </row>
    <row r="13">
      <c r="A13" s="5" t="inlineStr">
        <is>
          <t>Bandingkan tau_sharp vs tau_fuzzy</t>
        </is>
      </c>
      <c r="C13" s="11">
        <f>C4-C12</f>
        <v/>
      </c>
    </row>
  </sheetData>
  <mergeCells count="4">
    <mergeCell ref="A1:D1"/>
    <mergeCell ref="A7:D7"/>
    <mergeCell ref="A3:D3"/>
    <mergeCell ref="C5:D5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6"/>
  <sheetViews>
    <sheetView workbookViewId="0">
      <selection activeCell="A1" sqref="A1"/>
    </sheetView>
  </sheetViews>
  <sheetFormatPr baseColWidth="8" defaultRowHeight="15"/>
  <cols>
    <col width="26" customWidth="1" min="1" max="1"/>
    <col width="40" customWidth="1" min="2" max="2"/>
    <col width="14" customWidth="1" min="3" max="3"/>
    <col width="14" customWidth="1" min="4" max="4"/>
  </cols>
  <sheetData>
    <row r="1" ht="28" customHeight="1">
      <c r="A1" s="1" t="inlineStr">
        <is>
          <t>Interpretasi: Efek Beasiswa terhadap IPK di Ambang Kelayakan</t>
        </is>
      </c>
      <c r="B1" s="2" t="n"/>
      <c r="C1" s="2" t="n"/>
      <c r="D1" s="3" t="n"/>
    </row>
    <row r="2"/>
    <row r="3">
      <c r="A3" s="5" t="inlineStr">
        <is>
          <t>Efek Kausal Lokal (tau_sharp)</t>
        </is>
      </c>
      <c r="B3" s="10">
        <f>KALKULASI_OTOMATIS!C4</f>
        <v/>
      </c>
    </row>
    <row r="4" ht="55" customHeight="1">
      <c r="A4" s="6" t="inlineStr">
        <is>
          <t>Efek ini HANYA berlaku untuk mahasiswa DEKAT cutoff (skor sekitar 75) -- disebut Local Average Treatment Effect (LATE). TIDAK bisa digeneralisasi ke mahasiswa skor 40 atau 95 yang jauh dari ambang -- itu extrapolasi di luar data yang diamati.</t>
        </is>
      </c>
    </row>
    <row r="5"/>
    <row r="6" ht="45" customHeight="1">
      <c r="A6" s="5" t="inlineStr">
        <is>
          <t>Syarat Validitas</t>
        </is>
      </c>
      <c r="B6" s="6" t="inlineStr">
        <is>
          <t>Mahasiswa TIDAK BISA memanipulasi skor ujian mereka tepat di sekitar cutoff (mis. sengaja dapat skor 74 vs 76) -- kalau bisa, sorting/manipulasi merusak asumsi identifikasi RD.</t>
        </is>
      </c>
      <c r="C6" s="2" t="n"/>
      <c r="D6" s="3" t="n"/>
    </row>
  </sheetData>
  <mergeCells count="3">
    <mergeCell ref="A1:D1"/>
    <mergeCell ref="B6:D6"/>
    <mergeCell ref="B4:D4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21"/>
  <sheetViews>
    <sheetView workbookViewId="0">
      <selection activeCell="A1" sqref="A1"/>
    </sheetView>
  </sheetViews>
  <sheetFormatPr baseColWidth="8" defaultRowHeight="15"/>
  <cols>
    <col width="20" customWidth="1" min="1" max="1"/>
    <col width="46" customWidth="1" min="2" max="2"/>
    <col width="20" customWidth="1" min="3" max="3"/>
    <col width="20" customWidth="1" min="4" max="4"/>
  </cols>
  <sheetData>
    <row r="1" ht="28" customHeight="1">
      <c r="A1" s="1" t="inlineStr">
        <is>
          <t>Kesalahan Umum Regression Discontinuity dan Cara Verifikasi</t>
        </is>
      </c>
      <c r="B1" s="2" t="n"/>
      <c r="C1" s="2" t="n"/>
      <c r="D1" s="3" t="n"/>
    </row>
    <row r="2"/>
    <row r="3">
      <c r="A3" s="15" t="inlineStr">
        <is>
          <t>1. Fit satu garis regresi untuk semua data (tidak dipisah kiri/kanan)</t>
        </is>
      </c>
    </row>
    <row r="4">
      <c r="A4" s="5" t="inlineStr">
        <is>
          <t>Diagnosis:</t>
        </is>
      </c>
      <c r="B4" s="6" t="inlineStr">
        <is>
          <t>Jump di cutoff tidak terdeteksi -- estimasi efek treatment jadi nol/bias.</t>
        </is>
      </c>
      <c r="C4" s="2" t="n"/>
      <c r="D4" s="3" t="n"/>
    </row>
    <row r="5">
      <c r="A5" s="5" t="inlineStr">
        <is>
          <t>Verifikasi:</t>
        </is>
      </c>
      <c r="B5" s="16" t="inlineStr">
        <is>
          <t>WAJIB fit regresi TERPISAH untuk sisi kontrol dan sisi treated (lihat KALKULASI_MANUAL), baru bandingkan intercept di r=0.</t>
        </is>
      </c>
      <c r="C5" s="2" t="n"/>
      <c r="D5" s="3" t="n"/>
    </row>
    <row r="6"/>
    <row r="7">
      <c r="A7" s="15" t="inlineStr">
        <is>
          <t>2. Bandwidth (rentang data di sekitar cutoff) dipilih sembarangan</t>
        </is>
      </c>
    </row>
    <row r="8">
      <c r="A8" s="5" t="inlineStr">
        <is>
          <t>Diagnosis:</t>
        </is>
      </c>
      <c r="B8" s="6" t="inlineStr">
        <is>
          <t>Bandwidth terlalu lebar memasukkan observasi jauh dari cutoff (bias fungsional); terlalu sempit -- varians estimasi besar (sedikit data).</t>
        </is>
      </c>
      <c r="C8" s="2" t="n"/>
      <c r="D8" s="3" t="n"/>
    </row>
    <row r="9">
      <c r="A9" s="5" t="inlineStr">
        <is>
          <t>Verifikasi:</t>
        </is>
      </c>
      <c r="B9" s="16" t="inlineStr">
        <is>
          <t>Pakai metode data-driven (mis. Imbens-Kalyanaraman 2012, Calonico-Cattaneo-Titiunik 2014) untuk pilih bandwidth optimal, bukan dipilih intuitif.</t>
        </is>
      </c>
      <c r="C9" s="2" t="n"/>
      <c r="D9" s="3" t="n"/>
    </row>
    <row r="10"/>
    <row r="11">
      <c r="A11" s="15" t="inlineStr">
        <is>
          <t>3. Generalisasi efek RD ke seluruh populasi (bukan hanya sekitar cutoff)</t>
        </is>
      </c>
    </row>
    <row r="12">
      <c r="A12" s="5" t="inlineStr">
        <is>
          <t>Diagnosis:</t>
        </is>
      </c>
      <c r="B12" s="6" t="inlineStr">
        <is>
          <t>Klaim 'beasiswa menaikkan IPK semua mahasiswa 0,4 poin' TIDAK VALID -- itu klaim ekstrapolasi.</t>
        </is>
      </c>
      <c r="C12" s="2" t="n"/>
      <c r="D12" s="3" t="n"/>
    </row>
    <row r="13">
      <c r="A13" s="5" t="inlineStr">
        <is>
          <t>Verifikasi:</t>
        </is>
      </c>
      <c r="B13" s="16" t="inlineStr">
        <is>
          <t>RD hanya mengidentifikasi Local Average Treatment Effect (LATE) di SEKITAR cutoff -- lihat CONTOH_KASUS baris 4.</t>
        </is>
      </c>
      <c r="C13" s="2" t="n"/>
      <c r="D13" s="3" t="n"/>
    </row>
    <row r="14"/>
    <row r="15">
      <c r="A15" s="15" t="inlineStr">
        <is>
          <t>4. Manipulasi running variable (sorting) di sekitar cutoff diabaikan</t>
        </is>
      </c>
    </row>
    <row r="16">
      <c r="A16" s="5" t="inlineStr">
        <is>
          <t>Diagnosis:</t>
        </is>
      </c>
      <c r="B16" s="6" t="inlineStr">
        <is>
          <t>Kalau peserta bisa 'mengatur' skor mereka pas di atas cutoff, syarat identifikasi RD rusak (McCrary density test gagal).</t>
        </is>
      </c>
      <c r="C16" s="2" t="n"/>
      <c r="D16" s="3" t="n"/>
    </row>
    <row r="17">
      <c r="A17" s="5" t="inlineStr">
        <is>
          <t>Verifikasi:</t>
        </is>
      </c>
      <c r="B17" s="16" t="inlineStr">
        <is>
          <t>Cek density running variable di sekitar cutoff (McCrary test) -- lonjakan mencurigakan di satu sisi cutoff = red flag manipulasi.</t>
        </is>
      </c>
      <c r="C17" s="2" t="n"/>
      <c r="D17" s="3" t="n"/>
    </row>
    <row r="18"/>
    <row r="19">
      <c r="A19" s="15" t="inlineStr">
        <is>
          <t>5. Sharp RD dipakai padahal kepatuhan tidak sempurna (fuzzy)</t>
        </is>
      </c>
    </row>
    <row r="20">
      <c r="A20" s="5" t="inlineStr">
        <is>
          <t>Diagnosis:</t>
        </is>
      </c>
      <c r="B20" s="6" t="inlineStr">
        <is>
          <t>Efek treatment overestimated/underestimated karena tidak semua yang eligible benar-benar menerima treatment.</t>
        </is>
      </c>
      <c r="C20" s="2" t="n"/>
      <c r="D20" s="3" t="n"/>
    </row>
    <row r="21">
      <c r="A21" s="5" t="inlineStr">
        <is>
          <t>Verifikasi:</t>
        </is>
      </c>
      <c r="B21" s="16" t="inlineStr">
        <is>
          <t>Kalau ada peserta eligible yang TIDAK ambil treatment (atau sebaliknya), pakai Fuzzy RD (Wald estimator, lihat KALKULASI_OTOMATIS baris 12), bukan Sharp RD.</t>
        </is>
      </c>
      <c r="C21" s="2" t="n"/>
      <c r="D21" s="3" t="n"/>
    </row>
  </sheetData>
  <mergeCells count="16">
    <mergeCell ref="A1:D1"/>
    <mergeCell ref="B5:D5"/>
    <mergeCell ref="B8:D8"/>
    <mergeCell ref="A3:D3"/>
    <mergeCell ref="B4:D4"/>
    <mergeCell ref="B17:D17"/>
    <mergeCell ref="B9:D9"/>
    <mergeCell ref="A7:D7"/>
    <mergeCell ref="B13:D13"/>
    <mergeCell ref="A15:D15"/>
    <mergeCell ref="B21:D21"/>
    <mergeCell ref="A19:D19"/>
    <mergeCell ref="A11:D11"/>
    <mergeCell ref="B12:D12"/>
    <mergeCell ref="B16:D16"/>
    <mergeCell ref="B20:D2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2026-07-12T12:26:50Z</dcterms:modified>
  <cp:lastModifiedBy>stdsquare2-generator</cp:lastModifiedBy>
</cp:coreProperties>
</file>