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KOEFISIEN_OR" sheetId="1" state="visible" r:id="rId1"/>
    <sheet xmlns:r="http://schemas.openxmlformats.org/officeDocument/2006/relationships" name="LOGIT_ODDS_P" sheetId="2" state="visible" r:id="rId2"/>
    <sheet xmlns:r="http://schemas.openxmlformats.org/officeDocument/2006/relationships" name="ODDS_DARI_P" sheetId="3" state="visible" r:id="rId3"/>
    <sheet xmlns:r="http://schemas.openxmlformats.org/officeDocument/2006/relationships" name="KEPUTUSAN_SPSS" sheetId="4" state="visible" r:id="rId4"/>
    <sheet xmlns:r="http://schemas.openxmlformats.org/officeDocument/2006/relationships" name="KESALAHAN_UMUM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Calibri"/>
      <b val="1"/>
      <color rgb="00FFFFFF"/>
      <sz val="11"/>
    </font>
    <font>
      <name val="Calibri"/>
      <b val="1"/>
      <sz val="10"/>
    </font>
    <font>
      <name val="Calibri"/>
      <sz val="10"/>
    </font>
  </fonts>
  <fills count="6">
    <fill>
      <patternFill/>
    </fill>
    <fill>
      <patternFill patternType="gray125"/>
    </fill>
    <fill>
      <patternFill patternType="solid">
        <fgColor rgb="00006B2D"/>
        <bgColor rgb="00006B2D"/>
      </patternFill>
    </fill>
    <fill>
      <patternFill patternType="solid">
        <fgColor rgb="0000C853"/>
        <bgColor rgb="0000C853"/>
      </patternFill>
    </fill>
    <fill>
      <patternFill patternType="solid">
        <fgColor rgb="00FFF9C4"/>
        <bgColor rgb="00FFF9C4"/>
      </patternFill>
    </fill>
    <fill>
      <patternFill patternType="solid">
        <fgColor rgb="00FFE0B2"/>
        <bgColor rgb="00FFE0B2"/>
      </patternFill>
    </fill>
  </fills>
  <borders count="6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  <border>
      <left/>
      <right/>
      <top style="thin">
        <color rgb="00CCCCCC"/>
      </top>
      <bottom/>
      <diagonal/>
    </border>
    <border>
      <left/>
      <right style="thin">
        <color rgb="00CCCCCC"/>
      </right>
      <top style="thin">
        <color rgb="00CCCCCC"/>
      </top>
      <bottom/>
      <diagonal/>
    </border>
    <border>
      <left/>
      <right/>
      <top style="thin">
        <color rgb="00CCCCCC"/>
      </top>
      <bottom style="thin">
        <color rgb="00CCCCCC"/>
      </bottom>
      <diagonal/>
    </border>
    <border>
      <left/>
      <right style="thin">
        <color rgb="00CCCCCC"/>
      </right>
      <top style="thin">
        <color rgb="00CCCCCC"/>
      </top>
      <bottom style="thin">
        <color rgb="00CCCCCC"/>
      </bottom>
      <diagonal/>
    </border>
  </borders>
  <cellStyleXfs count="1">
    <xf numFmtId="0" fontId="0" fillId="0" borderId="0"/>
  </cellStyleXfs>
  <cellXfs count="11">
    <xf numFmtId="0" fontId="0" fillId="0" borderId="0" pivotButton="0" quotePrefix="0" xfId="0"/>
    <xf numFmtId="0" fontId="1" fillId="2" borderId="1" applyAlignment="1" pivotButton="0" quotePrefix="0" xfId="0">
      <alignment horizontal="center" vertical="center" wrapText="1"/>
    </xf>
    <xf numFmtId="0" fontId="0" fillId="0" borderId="4" pivotButton="0" quotePrefix="0" xfId="0"/>
    <xf numFmtId="0" fontId="0" fillId="0" borderId="5" pivotButton="0" quotePrefix="0" xfId="0"/>
    <xf numFmtId="0" fontId="1" fillId="3" borderId="1" applyAlignment="1" pivotButton="0" quotePrefix="0" xfId="0">
      <alignment horizontal="center" vertical="center" wrapText="1"/>
    </xf>
    <xf numFmtId="0" fontId="2" fillId="0" borderId="1" applyAlignment="1" pivotButton="0" quotePrefix="0" xfId="0">
      <alignment horizontal="left" vertical="top" wrapText="1"/>
    </xf>
    <xf numFmtId="0" fontId="3" fillId="0" borderId="1" applyAlignment="1" pivotButton="0" quotePrefix="0" xfId="0">
      <alignment horizontal="left" vertical="top" wrapText="1"/>
    </xf>
    <xf numFmtId="0" fontId="0" fillId="3" borderId="0" pivotButton="0" quotePrefix="0" xfId="0"/>
    <xf numFmtId="0" fontId="0" fillId="4" borderId="0" pivotButton="0" quotePrefix="0" xfId="0"/>
    <xf numFmtId="0" fontId="3" fillId="5" borderId="1" applyAlignment="1" pivotButton="0" quotePrefix="0" xfId="0">
      <alignment horizontal="left" vertical="top" wrapText="1"/>
    </xf>
    <xf numFmtId="0" fontId="3" fillId="4" borderId="1" applyAlignment="1" pivotButton="0" quotePrefix="0" xfId="0">
      <alignment horizontal="left"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styles" Target="styles.xml" Id="rId6"/><Relationship Type="http://schemas.openxmlformats.org/officeDocument/2006/relationships/theme" Target="theme/theme1.xml" Id="rId7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10"/>
  <sheetViews>
    <sheetView workbookViewId="0">
      <selection activeCell="A1" sqref="A1"/>
    </sheetView>
  </sheetViews>
  <sheetFormatPr baseColWidth="8" defaultRowHeight="15"/>
  <cols>
    <col width="22" customWidth="1" min="1" max="1"/>
    <col width="14" customWidth="1" min="2" max="2"/>
    <col width="36" customWidth="1" min="3" max="3"/>
  </cols>
  <sheetData>
    <row r="1" ht="30" customHeight="1">
      <c r="A1" s="1" t="inlineStr">
        <is>
          <t>Koefisien Model &amp; Odds Ratio (OR = exp(b))</t>
        </is>
      </c>
      <c r="B1" s="2" t="n"/>
      <c r="C1" s="3" t="n"/>
    </row>
    <row r="2"/>
    <row r="3">
      <c r="A3" s="4" t="inlineStr">
        <is>
          <t>Komponen</t>
        </is>
      </c>
      <c r="B3" s="4" t="inlineStr">
        <is>
          <t>Nilai</t>
        </is>
      </c>
      <c r="C3" s="4" t="inlineStr">
        <is>
          <t>Keterangan</t>
        </is>
      </c>
    </row>
    <row r="4">
      <c r="A4" s="5" t="inlineStr">
        <is>
          <t>b0 (konstanta)</t>
        </is>
      </c>
      <c r="B4" t="n">
        <v>-0.6929999999999999</v>
      </c>
      <c r="C4" s="6" t="inlineStr">
        <is>
          <t>logit saat X=0</t>
        </is>
      </c>
    </row>
    <row r="5">
      <c r="A5" s="5" t="inlineStr">
        <is>
          <t>b1 (koefisien X)</t>
        </is>
      </c>
      <c r="B5" t="n">
        <v>0.6929999999999999</v>
      </c>
      <c r="C5" s="6" t="inlineStr">
        <is>
          <t>perubahan logit per +1 unit X</t>
        </is>
      </c>
    </row>
    <row r="6"/>
    <row r="7">
      <c r="A7" s="5" t="inlineStr">
        <is>
          <t>ODDS RATIO = e^b1</t>
        </is>
      </c>
      <c r="B7" s="7">
        <f>EXP(B5)</f>
        <v/>
      </c>
      <c r="C7" s="6" t="inlineStr">
        <is>
          <t>tiap +1 X, odds dikali OR</t>
        </is>
      </c>
    </row>
    <row r="8"/>
    <row r="9">
      <c r="A9" s="5" t="inlineStr">
        <is>
          <t>Catatan: b0 &amp; b1 dari SPSS (Maximum Likelihood iteratif).</t>
        </is>
      </c>
      <c r="B9" s="2" t="n"/>
      <c r="C9" s="3" t="n"/>
    </row>
    <row r="10">
      <c r="A10" s="5" t="inlineStr">
        <is>
          <t>OR = 2,0 artinya tiap +1 unit X, odds membeli jadi 2 kali lipat.</t>
        </is>
      </c>
      <c r="B10" s="2" t="n"/>
      <c r="C10" s="3" t="n"/>
    </row>
  </sheetData>
  <mergeCells count="3">
    <mergeCell ref="A1:C1"/>
    <mergeCell ref="A9:C9"/>
    <mergeCell ref="A10:C10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1"/>
  <sheetViews>
    <sheetView workbookViewId="0">
      <selection activeCell="A1" sqref="A1"/>
    </sheetView>
  </sheetViews>
  <sheetFormatPr baseColWidth="8" defaultRowHeight="15"/>
  <cols>
    <col width="9" customWidth="1" min="1" max="1"/>
    <col width="18" customWidth="1" min="2" max="2"/>
    <col width="16" customWidth="1" min="3" max="3"/>
    <col width="18" customWidth="1" min="4" max="4"/>
    <col width="20" customWidth="1" min="5" max="5"/>
  </cols>
  <sheetData>
    <row r="1" ht="30" customHeight="1">
      <c r="A1" s="1" t="inlineStr">
        <is>
          <t>Rantai: logit = b0+b1*X  -&gt;  odds = e^logit  -&gt;  p</t>
        </is>
      </c>
      <c r="B1" s="2" t="n"/>
      <c r="C1" s="2" t="n"/>
      <c r="D1" s="2" t="n"/>
      <c r="E1" s="3" t="n"/>
    </row>
    <row r="2"/>
    <row r="3">
      <c r="A3" s="4" t="inlineStr">
        <is>
          <t>X (jam)</t>
        </is>
      </c>
      <c r="B3" s="4" t="inlineStr">
        <is>
          <t>logit = b0+b1*X</t>
        </is>
      </c>
      <c r="C3" s="4" t="inlineStr">
        <is>
          <t>odds = e^logit</t>
        </is>
      </c>
      <c r="D3" s="4" t="inlineStr">
        <is>
          <t>p = odds/(1+odds)</t>
        </is>
      </c>
      <c r="E3" s="4" t="inlineStr">
        <is>
          <t>cek: odds = p/(1-p)</t>
        </is>
      </c>
    </row>
    <row r="4">
      <c r="A4" t="n">
        <v>1</v>
      </c>
      <c r="B4">
        <f>KOEFISIEN_OR!$B$4+KOEFISIEN_OR!$B$5*A4</f>
        <v/>
      </c>
      <c r="C4">
        <f>EXP(B4)</f>
        <v/>
      </c>
      <c r="D4">
        <f>C4/(1+C4)</f>
        <v/>
      </c>
      <c r="E4">
        <f>D4/(1-D4)</f>
        <v/>
      </c>
    </row>
    <row r="5">
      <c r="A5" s="8" t="n">
        <v>2</v>
      </c>
      <c r="B5" s="8">
        <f>KOEFISIEN_OR!$B$4+KOEFISIEN_OR!$B$5*A5</f>
        <v/>
      </c>
      <c r="C5" s="8">
        <f>EXP(B5)</f>
        <v/>
      </c>
      <c r="D5" s="8">
        <f>C5/(1+C5)</f>
        <v/>
      </c>
      <c r="E5" s="8">
        <f>D5/(1-D5)</f>
        <v/>
      </c>
    </row>
    <row r="6">
      <c r="A6" t="n">
        <v>3</v>
      </c>
      <c r="B6">
        <f>KOEFISIEN_OR!$B$4+KOEFISIEN_OR!$B$5*A6</f>
        <v/>
      </c>
      <c r="C6">
        <f>EXP(B6)</f>
        <v/>
      </c>
      <c r="D6">
        <f>C6/(1+C6)</f>
        <v/>
      </c>
      <c r="E6">
        <f>D6/(1-D6)</f>
        <v/>
      </c>
    </row>
    <row r="7"/>
    <row r="8">
      <c r="A8" s="5" t="inlineStr">
        <is>
          <t>Baris X=2 (kuning) = contoh utama artikel:</t>
        </is>
      </c>
      <c r="B8" s="2" t="n"/>
      <c r="C8" s="2" t="n"/>
      <c r="D8" s="2" t="n"/>
      <c r="E8" s="3" t="n"/>
    </row>
    <row r="9">
      <c r="A9" s="5" t="inlineStr">
        <is>
          <t>logit 0,693 -&gt; odds 2,0 -&gt; p 0,667 (66,7%).</t>
        </is>
      </c>
      <c r="B9" s="2" t="n"/>
      <c r="C9" s="2" t="n"/>
      <c r="D9" s="2" t="n"/>
      <c r="E9" s="3" t="n"/>
    </row>
    <row r="10">
      <c r="A10" s="5" t="inlineStr">
        <is>
          <t>Lihat kolom odds: 1 -&gt; 2 -&gt; 4, tiap +1 X dikali OR=2,0.</t>
        </is>
      </c>
      <c r="B10" s="2" t="n"/>
      <c r="C10" s="2" t="n"/>
      <c r="D10" s="2" t="n"/>
      <c r="E10" s="3" t="n"/>
    </row>
    <row r="11">
      <c r="A11" s="5" t="inlineStr">
        <is>
          <t>Kolom cek = odds dihitung balik dari p (harus sama kolom C).</t>
        </is>
      </c>
      <c r="B11" s="2" t="n"/>
      <c r="C11" s="2" t="n"/>
      <c r="D11" s="2" t="n"/>
      <c r="E11" s="3" t="n"/>
    </row>
  </sheetData>
  <mergeCells count="5">
    <mergeCell ref="A10:E10"/>
    <mergeCell ref="A11:E11"/>
    <mergeCell ref="A1:E1"/>
    <mergeCell ref="A8:E8"/>
    <mergeCell ref="A9:E9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C8"/>
  <sheetViews>
    <sheetView workbookViewId="0">
      <selection activeCell="A1" sqref="A1"/>
    </sheetView>
  </sheetViews>
  <sheetFormatPr baseColWidth="8" defaultRowHeight="15"/>
  <cols>
    <col width="14" customWidth="1" min="1" max="1"/>
    <col width="12" customWidth="1" min="2" max="2"/>
    <col width="18" customWidth="1" min="3" max="3"/>
  </cols>
  <sheetData>
    <row r="1" ht="30" customHeight="1">
      <c r="A1" s="1" t="inlineStr">
        <is>
          <t>Odds dari Probabilitas: odds = p/(1-p)</t>
        </is>
      </c>
      <c r="B1" s="2" t="n"/>
      <c r="C1" s="3" t="n"/>
    </row>
    <row r="2"/>
    <row r="3">
      <c r="A3" s="4" t="inlineStr">
        <is>
          <t>p (peluang)</t>
        </is>
      </c>
      <c r="B3" s="4" t="inlineStr">
        <is>
          <t>1 - p</t>
        </is>
      </c>
      <c r="C3" s="4" t="inlineStr">
        <is>
          <t>odds = p/(1-p)</t>
        </is>
      </c>
    </row>
    <row r="4">
      <c r="A4" t="n">
        <v>0.5</v>
      </c>
      <c r="B4">
        <f>1-A4</f>
        <v/>
      </c>
      <c r="C4">
        <f>A4/B4</f>
        <v/>
      </c>
    </row>
    <row r="5">
      <c r="A5" t="n">
        <v>0.667</v>
      </c>
      <c r="B5">
        <f>1-A5</f>
        <v/>
      </c>
      <c r="C5">
        <f>A5/B5</f>
        <v/>
      </c>
    </row>
    <row r="6">
      <c r="A6" t="n">
        <v>0.8</v>
      </c>
      <c r="B6">
        <f>1-A6</f>
        <v/>
      </c>
      <c r="C6" s="8">
        <f>A6/B6</f>
        <v/>
      </c>
    </row>
    <row r="7"/>
    <row r="8">
      <c r="A8" s="5" t="inlineStr">
        <is>
          <t>p = 0,8  -&gt;  odds = 0,8/0,2 = 4 (4 banding 1).</t>
        </is>
      </c>
      <c r="B8" s="2" t="n"/>
      <c r="C8" s="3" t="n"/>
    </row>
  </sheetData>
  <mergeCells count="2">
    <mergeCell ref="A1:C1"/>
    <mergeCell ref="A8:C8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C11"/>
  <sheetViews>
    <sheetView workbookViewId="0">
      <selection activeCell="A1" sqref="A1"/>
    </sheetView>
  </sheetViews>
  <sheetFormatPr baseColWidth="8" defaultRowHeight="15"/>
  <cols>
    <col width="22" customWidth="1" min="1" max="1"/>
    <col width="24" customWidth="1" min="2" max="2"/>
    <col width="40" customWidth="1" min="3" max="3"/>
  </cols>
  <sheetData>
    <row r="1" ht="30" customHeight="1">
      <c r="A1" s="1" t="inlineStr">
        <is>
          <t>Cara Baca Output SPSS (Binary Logistic)</t>
        </is>
      </c>
      <c r="B1" s="2" t="n"/>
      <c r="C1" s="3" t="n"/>
    </row>
    <row r="2"/>
    <row r="3">
      <c r="A3" s="4" t="inlineStr">
        <is>
          <t>Angka di SPSS</t>
        </is>
      </c>
      <c r="B3" s="4" t="inlineStr">
        <is>
          <t>Letak</t>
        </is>
      </c>
      <c r="C3" s="4" t="inlineStr">
        <is>
          <t>Aturan keputusan</t>
        </is>
      </c>
    </row>
    <row r="4">
      <c r="A4" s="5" t="inlineStr">
        <is>
          <t>B (koefisien)</t>
        </is>
      </c>
      <c r="B4" s="6" t="inlineStr">
        <is>
          <t>Variables in the Equation</t>
        </is>
      </c>
      <c r="C4" s="6" t="inlineStr">
        <is>
          <t>perubahan logit; tanda = arah</t>
        </is>
      </c>
    </row>
    <row r="5">
      <c r="A5" s="5" t="inlineStr">
        <is>
          <t>Sig. (Wald)</t>
        </is>
      </c>
      <c r="B5" s="6" t="inlineStr">
        <is>
          <t>Variables in the Equation</t>
        </is>
      </c>
      <c r="C5" s="6" t="inlineStr">
        <is>
          <t>&lt; 0,05 = variabel signifikan</t>
        </is>
      </c>
    </row>
    <row r="6">
      <c r="A6" s="5" t="inlineStr">
        <is>
          <t>Exp(B) = OR</t>
        </is>
      </c>
      <c r="B6" s="6" t="inlineStr">
        <is>
          <t>Variables in the Equation</t>
        </is>
      </c>
      <c r="C6" s="6" t="inlineStr">
        <is>
          <t>&gt;1 naikkan; &lt;1 turunkan peluang</t>
        </is>
      </c>
    </row>
    <row r="7">
      <c r="A7" s="5" t="inlineStr">
        <is>
          <t>Nagelkerke R2</t>
        </is>
      </c>
      <c r="B7" s="6" t="inlineStr">
        <is>
          <t>Model Summary</t>
        </is>
      </c>
      <c r="C7" s="6" t="inlineStr">
        <is>
          <t>pseudo-R2, makin besar makin baik</t>
        </is>
      </c>
    </row>
    <row r="8">
      <c r="A8" s="5" t="inlineStr">
        <is>
          <t>Hosmer-Lemeshow Sig.</t>
        </is>
      </c>
      <c r="B8" s="6" t="inlineStr">
        <is>
          <t>H-L Test</t>
        </is>
      </c>
      <c r="C8" s="9" t="inlineStr">
        <is>
          <t>&gt; 0,05 = model FIT (beda dari uji lain)</t>
        </is>
      </c>
    </row>
    <row r="9">
      <c r="A9" s="5" t="inlineStr">
        <is>
          <t>Overall %</t>
        </is>
      </c>
      <c r="B9" s="6" t="inlineStr">
        <is>
          <t>Classification Table</t>
        </is>
      </c>
      <c r="C9" s="6" t="inlineStr">
        <is>
          <t>% kasus benar diklasifikasikan</t>
        </is>
      </c>
    </row>
    <row r="10"/>
    <row r="11">
      <c r="A11" s="5" t="inlineStr">
        <is>
          <t>Menu: Analyze -&gt; Regression -&gt; Binary Logistic.</t>
        </is>
      </c>
      <c r="B11" s="2" t="n"/>
      <c r="C11" s="3" t="n"/>
    </row>
  </sheetData>
  <mergeCells count="2">
    <mergeCell ref="A1:C1"/>
    <mergeCell ref="A11:C1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B7"/>
  <sheetViews>
    <sheetView workbookViewId="0">
      <selection activeCell="A1" sqref="A1"/>
    </sheetView>
  </sheetViews>
  <sheetFormatPr baseColWidth="8" defaultRowHeight="15"/>
  <cols>
    <col width="56" customWidth="1" min="1" max="1"/>
    <col width="10" customWidth="1" min="2" max="2"/>
  </cols>
  <sheetData>
    <row r="1" ht="30" customHeight="1">
      <c r="A1" s="1" t="inlineStr">
        <is>
          <t>Kesalahan Umum</t>
        </is>
      </c>
      <c r="B1" s="3" t="n"/>
    </row>
    <row r="2"/>
    <row r="3">
      <c r="A3" s="10" t="inlineStr">
        <is>
          <t>Pakai regresi linear utk Y biner (bisa ramal p &lt; 0 atau &gt; 1).</t>
        </is>
      </c>
      <c r="B3" s="3" t="n"/>
    </row>
    <row r="4">
      <c r="A4" s="10" t="inlineStr">
        <is>
          <t>Tafsir B sebagai perubahan probabilitas (B = perubahan logit).</t>
        </is>
      </c>
      <c r="B4" s="3" t="n"/>
    </row>
    <row r="5">
      <c r="A5" s="10" t="inlineStr">
        <is>
          <t>Salah baca Hosmer-Lemeshow (Sig. &gt; 0,05 justru = fit).</t>
        </is>
      </c>
      <c r="B5" s="3" t="n"/>
    </row>
    <row r="6">
      <c r="A6" s="10" t="inlineStr">
        <is>
          <t>Anggap Nagelkerke R2 setara R2 linear (ini cuma pseudo-R2).</t>
        </is>
      </c>
      <c r="B6" s="3" t="n"/>
    </row>
    <row r="7">
      <c r="A7" s="10" t="inlineStr">
        <is>
          <t>Sampel terlalu kecil utk jumlah prediktor (MLE jadi tak stabil).</t>
        </is>
      </c>
      <c r="B7" s="3" t="n"/>
    </row>
  </sheetData>
  <mergeCells count="6">
    <mergeCell ref="A4:B4"/>
    <mergeCell ref="A7:B7"/>
    <mergeCell ref="A5:B5"/>
    <mergeCell ref="A1:B1"/>
    <mergeCell ref="A3:B3"/>
    <mergeCell ref="A6:B6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stdsquare2-generator</dc:creator>
  <dcterms:created xmlns:dcterms="http://purl.org/dc/terms/" xmlns:xsi="http://www.w3.org/2001/XMLSchema-instance" xsi:type="dcterms:W3CDTF">2026-01-01T00:00:00Z</dcterms:created>
  <dcterms:modified xmlns:dcterms="http://purl.org/dc/terms/" xmlns:xsi="http://www.w3.org/2001/XMLSchema-instance" xsi:type="dcterms:W3CDTF">2026-06-14T10:31:31Z</dcterms:modified>
  <cp:lastModifiedBy>stdsquare2-generator</cp:lastModifiedBy>
</cp:coreProperties>
</file>