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0_PETUNJUK" sheetId="1" state="visible" r:id="rId1"/>
    <sheet xmlns:r="http://schemas.openxmlformats.org/officeDocument/2006/relationships" name="1_INPUT_CASH_BASIS" sheetId="2" state="visible" r:id="rId2"/>
    <sheet xmlns:r="http://schemas.openxmlformats.org/officeDocument/2006/relationships" name="2_KOREKSI_TRANSISI" sheetId="3" state="visible" r:id="rId3"/>
    <sheet xmlns:r="http://schemas.openxmlformats.org/officeDocument/2006/relationships" name="3_LAPORAN_POSISI" sheetId="4" state="visible" r:id="rId4"/>
    <sheet xmlns:r="http://schemas.openxmlformats.org/officeDocument/2006/relationships" name="4_LAPORAN_LABA_RUGI" sheetId="5" state="visible" r:id="rId5"/>
    <sheet xmlns:r="http://schemas.openxmlformats.org/officeDocument/2006/relationships" name="5_PPH_KOMPARATOR" sheetId="6" state="visible" r:id="rId6"/>
  </sheets>
  <definedNames/>
  <calcPr calcId="124519" fullCalcOnLoad="1"/>
</workbook>
</file>

<file path=xl/styles.xml><?xml version="1.0" encoding="utf-8"?>
<styleSheet xmlns="http://schemas.openxmlformats.org/spreadsheetml/2006/main">
  <numFmts count="2">
    <numFmt numFmtId="164" formatCode="#,##0.0;(#,##0.0);&quot;-&quot;"/>
    <numFmt numFmtId="165" formatCode="0.00%;(0.00%);&quot;-&quot;"/>
  </numFmts>
  <fonts count="9">
    <font>
      <name val="Calibri"/>
      <family val="2"/>
      <color theme="1"/>
      <sz val="11"/>
      <scheme val="minor"/>
    </font>
    <font>
      <name val="Arial"/>
      <b val="1"/>
      <color rgb="00FFFFFF"/>
      <sz val="13"/>
    </font>
    <font>
      <name val="Arial"/>
      <i val="1"/>
      <color rgb="00555555"/>
      <sz val="9"/>
    </font>
    <font>
      <name val="Arial"/>
      <b val="1"/>
      <color rgb="00FFFFFF"/>
      <sz val="11"/>
    </font>
    <font>
      <name val="Arial"/>
      <b val="1"/>
      <color rgb="00000000"/>
      <sz val="10"/>
    </font>
    <font>
      <name val="Arial"/>
      <color rgb="00000000"/>
      <sz val="10"/>
    </font>
    <font>
      <name val="Arial"/>
      <color rgb="000000FF"/>
      <sz val="10"/>
    </font>
    <font>
      <name val="Arial"/>
      <color rgb="00008000"/>
      <sz val="10"/>
    </font>
    <font>
      <name val="Arial"/>
      <i val="1"/>
      <color rgb="00C00000"/>
      <sz val="9"/>
    </font>
  </fonts>
  <fills count="7">
    <fill>
      <patternFill/>
    </fill>
    <fill>
      <patternFill patternType="gray125"/>
    </fill>
    <fill>
      <patternFill patternType="solid">
        <fgColor rgb="001F4E78"/>
      </patternFill>
    </fill>
    <fill>
      <patternFill patternType="solid">
        <fgColor rgb="004472C4"/>
      </patternFill>
    </fill>
    <fill>
      <patternFill patternType="solid">
        <fgColor rgb="00D9E1F2"/>
      </patternFill>
    </fill>
    <fill>
      <patternFill patternType="solid">
        <fgColor rgb="00FFFF00"/>
      </patternFill>
    </fill>
    <fill>
      <patternFill patternType="solid">
        <fgColor rgb="00F2F2F2"/>
      </patternFill>
    </fill>
  </fills>
  <borders count="2">
    <border>
      <left/>
      <right/>
      <top/>
      <bottom/>
      <diagonal/>
    </border>
    <border>
      <left style="thin">
        <color rgb="00BFBFBF"/>
      </left>
      <right style="thin">
        <color rgb="00BFBFBF"/>
      </right>
      <top style="thin">
        <color rgb="00BFBFBF"/>
      </top>
      <bottom style="thin">
        <color rgb="00BFBFBF"/>
      </bottom>
    </border>
  </borders>
  <cellStyleXfs count="1">
    <xf numFmtId="0" fontId="0" fillId="0" borderId="0"/>
  </cellStyleXfs>
  <cellXfs count="24">
    <xf numFmtId="0" fontId="0" fillId="0" borderId="0" pivotButton="0" quotePrefix="0" xfId="0"/>
    <xf numFmtId="0" fontId="1" fillId="2" borderId="0" applyAlignment="1" pivotButton="0" quotePrefix="0" xfId="0">
      <alignment horizontal="left" vertical="center"/>
    </xf>
    <xf numFmtId="0" fontId="2" fillId="0" borderId="0" pivotButton="0" quotePrefix="0" xfId="0"/>
    <xf numFmtId="0" fontId="3" fillId="3" borderId="0" applyAlignment="1" pivotButton="0" quotePrefix="0" xfId="0">
      <alignment horizontal="left" vertical="center"/>
    </xf>
    <xf numFmtId="0" fontId="4" fillId="4" borderId="1" pivotButton="0" quotePrefix="0" xfId="0"/>
    <xf numFmtId="0" fontId="5" fillId="0" borderId="1" pivotButton="0" quotePrefix="0" xfId="0"/>
    <xf numFmtId="0" fontId="6" fillId="0" borderId="1" pivotButton="0" quotePrefix="0" xfId="0"/>
    <xf numFmtId="0" fontId="7" fillId="0" borderId="1" pivotButton="0" quotePrefix="0" xfId="0"/>
    <xf numFmtId="0" fontId="5" fillId="5" borderId="1" pivotButton="0" quotePrefix="0" xfId="0"/>
    <xf numFmtId="0" fontId="8" fillId="0" borderId="0" pivotButton="0" quotePrefix="0" xfId="0"/>
    <xf numFmtId="0" fontId="4" fillId="6" borderId="1" applyAlignment="1" pivotButton="0" quotePrefix="0" xfId="0">
      <alignment horizontal="center" vertical="center" wrapText="1"/>
    </xf>
    <xf numFmtId="164" fontId="6" fillId="0" borderId="1" pivotButton="0" quotePrefix="0" xfId="0"/>
    <xf numFmtId="0" fontId="2" fillId="0" borderId="1" pivotButton="0" quotePrefix="0" xfId="0"/>
    <xf numFmtId="0" fontId="4" fillId="0" borderId="1" pivotButton="0" quotePrefix="0" xfId="0"/>
    <xf numFmtId="164" fontId="4" fillId="4" borderId="1" pivotButton="0" quotePrefix="0" xfId="0"/>
    <xf numFmtId="164" fontId="5" fillId="0" borderId="1" pivotButton="0" quotePrefix="0" xfId="0"/>
    <xf numFmtId="164" fontId="7" fillId="0" borderId="1" pivotButton="0" quotePrefix="0" xfId="0"/>
    <xf numFmtId="0" fontId="4" fillId="6" borderId="1" pivotButton="0" quotePrefix="0" xfId="0"/>
    <xf numFmtId="164" fontId="4" fillId="5" borderId="1" pivotButton="0" quotePrefix="0" xfId="0"/>
    <xf numFmtId="164" fontId="4" fillId="0" borderId="1" pivotButton="0" quotePrefix="0" xfId="0"/>
    <xf numFmtId="0" fontId="0" fillId="0" borderId="1" pivotButton="0" quotePrefix="0" xfId="0"/>
    <xf numFmtId="165" fontId="6" fillId="0" borderId="1" pivotButton="0" quotePrefix="0" xfId="0"/>
    <xf numFmtId="0" fontId="4" fillId="5" borderId="1" pivotButton="0" quotePrefix="0" xfId="0"/>
    <xf numFmtId="165" fontId="5" fillId="0"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D20"/>
  <sheetViews>
    <sheetView workbookViewId="0">
      <selection activeCell="A1" sqref="A1"/>
    </sheetView>
  </sheetViews>
  <sheetFormatPr baseColWidth="8" defaultRowHeight="15"/>
  <cols>
    <col width="42" customWidth="1" min="1" max="1"/>
    <col width="18" customWidth="1" min="2" max="2"/>
    <col width="18" customWidth="1" min="3" max="3"/>
    <col width="50" customWidth="1" min="4" max="4"/>
  </cols>
  <sheetData>
    <row r="1" ht="26" customHeight="1">
      <c r="A1" s="1" t="inlineStr">
        <is>
          <t>PSAK EMKM — WORKBOOK PENDAMPING</t>
        </is>
      </c>
    </row>
    <row r="2" ht="28" customHeight="1">
      <c r="A2" s="2" t="inlineStr">
        <is>
          <t>Pendamping artikel stdsquare² — /akuntansi/psak-emkm/. Nilai dalam Rp juta. Kasus: CV Karya Anugerah (percetakan, Semarang) &amp; UD Berkah Jaya (grosir, Solo).</t>
        </is>
      </c>
    </row>
    <row r="4" ht="18" customHeight="1">
      <c r="A4" s="3" t="inlineStr">
        <is>
          <t>PETA SHEET</t>
        </is>
      </c>
    </row>
    <row r="5">
      <c r="A5" s="4" t="inlineStr">
        <is>
          <t>Sheet</t>
        </is>
      </c>
      <c r="B5" s="4" t="inlineStr">
        <is>
          <t>Isi</t>
        </is>
      </c>
    </row>
    <row r="6">
      <c r="A6" s="5" t="inlineStr">
        <is>
          <t>1_INPUT_CASH_BASIS</t>
        </is>
      </c>
      <c r="B6" s="5" t="inlineStr">
        <is>
          <t>Pembukuan kas seadanya CV Karya Anugerah (kas masuk/keluar) — sel biru + SUM</t>
        </is>
      </c>
    </row>
    <row r="7">
      <c r="A7" s="5" t="inlineStr">
        <is>
          <t>2_KOREKSI_TRANSISI</t>
        </is>
      </c>
      <c r="B7" s="5" t="inlineStr">
        <is>
          <t>5 koreksi cash→akrual (piutang, persediaan, utang, aset tetap, modal) — formula</t>
        </is>
      </c>
    </row>
    <row r="8">
      <c r="A8" s="5" t="inlineStr">
        <is>
          <t>3_LAPORAN_POSISI</t>
        </is>
      </c>
      <c r="B8" s="5" t="inlineStr">
        <is>
          <t>Laporan Posisi Keuangan (neraca) akrual CV Karya + UD Berkah — SUM &amp; cek seimbang</t>
        </is>
      </c>
    </row>
    <row r="9">
      <c r="A9" s="5" t="inlineStr">
        <is>
          <t>4_LAPORAN_LABA_RUGI</t>
        </is>
      </c>
      <c r="B9" s="5" t="inlineStr">
        <is>
          <t>Laporan Laba Rugi akrual CV Karya — semua subtotal formula, PPh Final otomatis</t>
        </is>
      </c>
    </row>
    <row r="10">
      <c r="A10" s="5" t="inlineStr">
        <is>
          <t>5_PPH_KOMPARATOR</t>
        </is>
      </c>
      <c r="B10" s="5" t="inlineStr">
        <is>
          <t>PPh Final 0,5% vs PPh Badan 22%, analisis break-even margin — formula IF</t>
        </is>
      </c>
    </row>
    <row r="12" ht="18" customHeight="1">
      <c r="A12" s="3" t="inlineStr">
        <is>
          <t>LEGENDA WARNA</t>
        </is>
      </c>
    </row>
    <row r="13">
      <c r="A13" s="6" t="inlineStr">
        <is>
          <t>Biru</t>
        </is>
      </c>
      <c r="B13" s="5" t="inlineStr">
        <is>
          <t>Input mentah — boleh diubah (angka studi kasus artikel)</t>
        </is>
      </c>
    </row>
    <row r="14">
      <c r="A14" s="5" t="inlineStr">
        <is>
          <t>Hitam</t>
        </is>
      </c>
      <c r="B14" s="5" t="inlineStr">
        <is>
          <t>Formula dalam sheet yang sama</t>
        </is>
      </c>
    </row>
    <row r="15">
      <c r="A15" s="7" t="inlineStr">
        <is>
          <t>Hijau</t>
        </is>
      </c>
      <c r="B15" s="5" t="inlineStr">
        <is>
          <t>Formula lintas-sheet</t>
        </is>
      </c>
    </row>
    <row r="16">
      <c r="A16" s="8" t="inlineStr">
        <is>
          <t>Kuning (fill)</t>
        </is>
      </c>
      <c r="B16" s="5" t="inlineStr">
        <is>
          <t>Hasil kunci / total disorot</t>
        </is>
      </c>
    </row>
    <row r="18" ht="18" customHeight="1">
      <c r="A18" s="3" t="inlineStr">
        <is>
          <t>SUMBER DATA &amp; CATATAN</t>
        </is>
      </c>
    </row>
    <row r="19" ht="42" customHeight="1">
      <c r="A19" s="2" t="inlineStr">
        <is>
          <t>Seluruh input dikutip dari studi kasus artikel /akuntansi/psak-emkm/. Batas kriteria EMKM (aset ≤ Rp 500 jt eksklusi tanah/bangunan; omzet ≤ Rp 25 miliar) &amp; tarif pajak (PPh Final 0,5% PP 23/2018; PPh Badan 22% UU HPP) dikutip dari artikel.</t>
        </is>
      </c>
    </row>
    <row r="20" ht="56" customHeight="1">
      <c r="A20" s="9" t="inlineStr">
        <is>
          <t>CATATAN JUJUR: Artikel sumber sendiri menyajikan neraca dengan 'laba periode berjalan Rp 47 jt' (= laba operasi SEBELUM pajak) agar neraca seimbang di Rp 417 jt, sementara Laporan Laba Rugi menghasilkan laba bersih Rp 34,9 jt (setelah PPh Final). Workbook ini mereproduksi PERSIS penyajian artikel (neraca pakai 47; laba rugi hasilkan 34,9) dan menandai selisih penyajian ini.</t>
        </is>
      </c>
    </row>
  </sheetData>
  <mergeCells count="17">
    <mergeCell ref="B10:D10"/>
    <mergeCell ref="A1:D1"/>
    <mergeCell ref="A18:D18"/>
    <mergeCell ref="B5:D5"/>
    <mergeCell ref="B14:D14"/>
    <mergeCell ref="A12:D12"/>
    <mergeCell ref="A4:D4"/>
    <mergeCell ref="B8:D8"/>
    <mergeCell ref="A20:D20"/>
    <mergeCell ref="B9:D9"/>
    <mergeCell ref="B13:D13"/>
    <mergeCell ref="A2:D2"/>
    <mergeCell ref="A19:D19"/>
    <mergeCell ref="B15:D15"/>
    <mergeCell ref="B7:D7"/>
    <mergeCell ref="B6:D6"/>
    <mergeCell ref="B16:D16"/>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C26"/>
  <sheetViews>
    <sheetView workbookViewId="0">
      <selection activeCell="A1" sqref="A1"/>
    </sheetView>
  </sheetViews>
  <sheetFormatPr baseColWidth="8" defaultRowHeight="15"/>
  <cols>
    <col width="44" customWidth="1" min="1" max="1"/>
    <col width="20" customWidth="1" min="2" max="2"/>
    <col width="50" customWidth="1" min="3" max="3"/>
  </cols>
  <sheetData>
    <row r="1" ht="26" customHeight="1">
      <c r="A1" s="1" t="inlineStr">
        <is>
          <t>PEMBUKUAN KAS — CV KARYA ANUGERAH 2024 (Rp juta)</t>
        </is>
      </c>
    </row>
    <row r="3" ht="18" customHeight="1">
      <c r="A3" s="3" t="inlineStr">
        <is>
          <t>KAS MASUK</t>
        </is>
      </c>
    </row>
    <row r="4">
      <c r="A4" s="10" t="inlineStr">
        <is>
          <t>Pos</t>
        </is>
      </c>
      <c r="B4" s="10" t="inlineStr">
        <is>
          <t>Rp juta</t>
        </is>
      </c>
      <c r="C4" s="10" t="inlineStr">
        <is>
          <t>Catatan</t>
        </is>
      </c>
    </row>
    <row r="5">
      <c r="A5" s="5" t="inlineStr">
        <is>
          <t>Penerimaan dari pelanggan</t>
        </is>
      </c>
      <c r="B5" s="11" t="n">
        <v>1735</v>
      </c>
      <c r="C5" s="12" t="inlineStr">
        <is>
          <t>Kas riil diterima dari pelanggan</t>
        </is>
      </c>
    </row>
    <row r="6">
      <c r="A6" s="5" t="inlineStr">
        <is>
          <t>Setoran modal tambahan</t>
        </is>
      </c>
      <c r="B6" s="11" t="n">
        <v>0</v>
      </c>
      <c r="C6" s="12" t="inlineStr"/>
    </row>
    <row r="7">
      <c r="A7" s="5" t="inlineStr">
        <is>
          <t>Pinjaman bank</t>
        </is>
      </c>
      <c r="B7" s="11" t="n">
        <v>30</v>
      </c>
      <c r="C7" s="12" t="inlineStr"/>
    </row>
    <row r="8">
      <c r="A8" s="5" t="inlineStr">
        <is>
          <t>Pendapatan bunga bank</t>
        </is>
      </c>
      <c r="B8" s="11" t="n">
        <v>2</v>
      </c>
      <c r="C8" s="12" t="inlineStr"/>
    </row>
    <row r="9">
      <c r="A9" s="13" t="inlineStr">
        <is>
          <t>Total Kas Masuk</t>
        </is>
      </c>
      <c r="B9" s="14">
        <f>SUM(B5:B8)</f>
        <v/>
      </c>
      <c r="C9" s="12" t="inlineStr">
        <is>
          <t>Artikel: Rp 1.767 jt</t>
        </is>
      </c>
    </row>
    <row r="11" ht="18" customHeight="1">
      <c r="A11" s="3" t="inlineStr">
        <is>
          <t>KAS KELUAR</t>
        </is>
      </c>
    </row>
    <row r="12">
      <c r="A12" s="10" t="inlineStr">
        <is>
          <t>Pos</t>
        </is>
      </c>
      <c r="B12" s="10" t="inlineStr">
        <is>
          <t>Rp juta</t>
        </is>
      </c>
      <c r="C12" s="10" t="inlineStr">
        <is>
          <t>Catatan</t>
        </is>
      </c>
    </row>
    <row r="13">
      <c r="A13" s="5" t="inlineStr">
        <is>
          <t>Pembelian material</t>
        </is>
      </c>
      <c r="B13" s="11" t="n">
        <v>1055</v>
      </c>
      <c r="C13" s="12" t="inlineStr">
        <is>
          <t>Kas riil dibayar untuk material</t>
        </is>
      </c>
    </row>
    <row r="14">
      <c r="A14" s="5" t="inlineStr">
        <is>
          <t>Pembayaran gaji</t>
        </is>
      </c>
      <c r="B14" s="11" t="n">
        <v>415</v>
      </c>
      <c r="C14" s="12" t="inlineStr"/>
    </row>
    <row r="15">
      <c r="A15" s="5" t="inlineStr">
        <is>
          <t>Pembayaran sewa ruko</t>
        </is>
      </c>
      <c r="B15" s="11" t="n">
        <v>108</v>
      </c>
      <c r="C15" s="12" t="inlineStr"/>
    </row>
    <row r="16">
      <c r="A16" s="5" t="inlineStr">
        <is>
          <t>Pembayaran beban operasi lain</t>
        </is>
      </c>
      <c r="B16" s="11" t="n">
        <v>75</v>
      </c>
      <c r="C16" s="12" t="inlineStr"/>
    </row>
    <row r="17">
      <c r="A17" s="5" t="inlineStr">
        <is>
          <t>Pembelian peralatan baru</t>
        </is>
      </c>
      <c r="B17" s="11" t="n">
        <v>40</v>
      </c>
      <c r="C17" s="12" t="inlineStr">
        <is>
          <t>Cash out; secara akrual dikapitalisasi</t>
        </is>
      </c>
    </row>
    <row r="18">
      <c r="A18" s="5" t="inlineStr">
        <is>
          <t>Pembayaran utang bank (cicilan)</t>
        </is>
      </c>
      <c r="B18" s="11" t="n">
        <v>5</v>
      </c>
      <c r="C18" s="12" t="inlineStr"/>
    </row>
    <row r="19">
      <c r="A19" s="5" t="inlineStr">
        <is>
          <t>Pengambilan prive pemilik</t>
        </is>
      </c>
      <c r="B19" s="11" t="n">
        <v>30</v>
      </c>
      <c r="C19" s="12" t="inlineStr"/>
    </row>
    <row r="20">
      <c r="A20" s="13" t="inlineStr">
        <is>
          <t>Total Kas Keluar</t>
        </is>
      </c>
      <c r="B20" s="14">
        <f>SUM(B13:B19)</f>
        <v/>
      </c>
      <c r="C20" s="12" t="inlineStr">
        <is>
          <t>Artikel: Rp 1.728 jt</t>
        </is>
      </c>
    </row>
    <row r="22" ht="18" customHeight="1">
      <c r="A22" s="3" t="inlineStr">
        <is>
          <t>REKONSILIASI SALDO KAS</t>
        </is>
      </c>
    </row>
    <row r="23">
      <c r="A23" s="10" t="inlineStr">
        <is>
          <t>Pos</t>
        </is>
      </c>
      <c r="B23" s="10" t="inlineStr">
        <is>
          <t>Rp juta</t>
        </is>
      </c>
      <c r="C23" s="10" t="inlineStr">
        <is>
          <t>Formula / Catatan</t>
        </is>
      </c>
    </row>
    <row r="24">
      <c r="A24" s="5" t="inlineStr">
        <is>
          <t>Saldo Kas Awal 2024</t>
        </is>
      </c>
      <c r="B24" s="11" t="n">
        <v>6</v>
      </c>
      <c r="C24" s="12" t="inlineStr">
        <is>
          <t>Input</t>
        </is>
      </c>
    </row>
    <row r="25">
      <c r="A25" s="5" t="inlineStr">
        <is>
          <t>Arus Kas Bersih = Masuk − Keluar</t>
        </is>
      </c>
      <c r="B25" s="15">
        <f>B9-B20</f>
        <v/>
      </c>
      <c r="C25" s="12" t="inlineStr">
        <is>
          <t xml:space="preserve"> = Rp 39 jt</t>
        </is>
      </c>
    </row>
    <row r="26">
      <c r="A26" s="13" t="inlineStr">
        <is>
          <t>Saldo Kas Akhir 2024</t>
        </is>
      </c>
      <c r="B26" s="14">
        <f>B24+B25</f>
        <v/>
      </c>
      <c r="C26" s="12" t="inlineStr">
        <is>
          <t>Artikel: Rp 45 jt</t>
        </is>
      </c>
    </row>
  </sheetData>
  <mergeCells count="4">
    <mergeCell ref="A1:C1"/>
    <mergeCell ref="A3:C3"/>
    <mergeCell ref="A11:C11"/>
    <mergeCell ref="A22:C22"/>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36"/>
  <sheetViews>
    <sheetView workbookViewId="0">
      <selection activeCell="A1" sqref="A1"/>
    </sheetView>
  </sheetViews>
  <sheetFormatPr baseColWidth="8" defaultRowHeight="15"/>
  <cols>
    <col width="46" customWidth="1" min="1" max="1"/>
    <col width="18" customWidth="1" min="2" max="2"/>
    <col width="18" customWidth="1" min="3" max="3"/>
    <col width="46" customWidth="1" min="4" max="4"/>
  </cols>
  <sheetData>
    <row r="1" ht="26" customHeight="1">
      <c r="A1" s="1" t="inlineStr">
        <is>
          <t>KOREKSI TRANSISI CASH → AKRUAL — CV Karya Anugerah</t>
        </is>
      </c>
    </row>
    <row r="2" ht="28" customHeight="1">
      <c r="A2" s="2" t="inlineStr">
        <is>
          <t>Lima koreksi mengubah pembukuan kas menjadi basis akrual PSAK EMKM. Sel biru = saldo akrual (data neraca akhir); hasil akrual = formula.</t>
        </is>
      </c>
    </row>
    <row r="4" ht="18" customHeight="1">
      <c r="A4" s="3" t="inlineStr">
        <is>
          <t>DATA SALDO AKRUAL (input)</t>
        </is>
      </c>
    </row>
    <row r="5">
      <c r="A5" s="10" t="inlineStr">
        <is>
          <t>Pos</t>
        </is>
      </c>
      <c r="B5" s="10" t="inlineStr">
        <is>
          <t>Saldo Awal</t>
        </is>
      </c>
      <c r="C5" s="10" t="inlineStr">
        <is>
          <t>Saldo Akhir</t>
        </is>
      </c>
      <c r="D5" s="10" t="inlineStr">
        <is>
          <t>Catatan</t>
        </is>
      </c>
    </row>
    <row r="6">
      <c r="A6" s="5" t="inlineStr">
        <is>
          <t>Piutang usaha</t>
        </is>
      </c>
      <c r="B6" s="11" t="n">
        <v>0</v>
      </c>
      <c r="C6" s="11" t="n">
        <v>85</v>
      </c>
      <c r="D6" s="12" t="inlineStr">
        <is>
          <t>Penjualan diakui walau kas belum diterima</t>
        </is>
      </c>
    </row>
    <row r="7">
      <c r="A7" s="5" t="inlineStr">
        <is>
          <t>Persediaan (material)</t>
        </is>
      </c>
      <c r="B7" s="11" t="n">
        <v>28</v>
      </c>
      <c r="C7" s="11" t="n">
        <v>32</v>
      </c>
      <c r="D7" s="12" t="inlineStr">
        <is>
          <t>Masuk perhitungan HPP</t>
        </is>
      </c>
    </row>
    <row r="8">
      <c r="A8" s="5" t="inlineStr">
        <is>
          <t>Utang usaha (supplier)</t>
        </is>
      </c>
      <c r="B8" s="11" t="n">
        <v>0</v>
      </c>
      <c r="C8" s="11" t="n">
        <v>45</v>
      </c>
      <c r="D8" s="12" t="inlineStr">
        <is>
          <t>Pembelian diakui walau belum dibayar</t>
        </is>
      </c>
    </row>
    <row r="10" ht="18" customHeight="1">
      <c r="A10" s="3" t="inlineStr">
        <is>
          <t>KOREKSI 1 — PENGAKUAN PIUTANG → PENDAPATAN AKRUAL</t>
        </is>
      </c>
    </row>
    <row r="11">
      <c r="A11" s="10" t="inlineStr">
        <is>
          <t>Pos</t>
        </is>
      </c>
      <c r="B11" s="10" t="inlineStr">
        <is>
          <t>Rp juta</t>
        </is>
      </c>
      <c r="C11" s="10" t="inlineStr"/>
      <c r="D11" s="10" t="inlineStr">
        <is>
          <t>Formula / Catatan</t>
        </is>
      </c>
    </row>
    <row r="12">
      <c r="A12" s="5" t="inlineStr">
        <is>
          <t>Penerimaan kas dari pelanggan (cash basis)</t>
        </is>
      </c>
      <c r="B12" s="16">
        <f>'1_INPUT_CASH_BASIS'!B5</f>
        <v/>
      </c>
      <c r="D12" s="12" t="inlineStr">
        <is>
          <t>Link 1_INPUT_CASH_BASIS!B5</t>
        </is>
      </c>
    </row>
    <row r="13">
      <c r="A13" s="5" t="inlineStr">
        <is>
          <t>(+) Kenaikan piutang (akhir − awal)</t>
        </is>
      </c>
      <c r="B13" s="15">
        <f>C6-B6</f>
        <v/>
      </c>
      <c r="D13" s="12" t="inlineStr">
        <is>
          <t xml:space="preserve"> = Rp 85 jt</t>
        </is>
      </c>
    </row>
    <row r="14">
      <c r="A14" s="13" t="inlineStr">
        <is>
          <t>Pendapatan Jasa AKRUAL 2024</t>
        </is>
      </c>
      <c r="B14" s="14">
        <f>B12+B13</f>
        <v/>
      </c>
      <c r="D14" s="12" t="inlineStr">
        <is>
          <t>Artikel: Rp 1.820 jt</t>
        </is>
      </c>
    </row>
    <row r="16" ht="18" customHeight="1">
      <c r="A16" s="3" t="inlineStr">
        <is>
          <t>KOREKSI 2 — PERSEDIAAN → HPP MATERIAL</t>
        </is>
      </c>
    </row>
    <row r="17">
      <c r="A17" s="10" t="inlineStr">
        <is>
          <t>Pos</t>
        </is>
      </c>
      <c r="B17" s="10" t="inlineStr">
        <is>
          <t>Rp juta</t>
        </is>
      </c>
      <c r="C17" s="10" t="inlineStr"/>
      <c r="D17" s="10" t="inlineStr">
        <is>
          <t>Formula / Catatan</t>
        </is>
      </c>
    </row>
    <row r="18">
      <c r="A18" s="5" t="inlineStr">
        <is>
          <t>Persediaan awal</t>
        </is>
      </c>
      <c r="B18" s="16">
        <f>B7</f>
        <v/>
      </c>
      <c r="D18" s="12" t="inlineStr"/>
    </row>
    <row r="19">
      <c r="A19" s="5" t="inlineStr">
        <is>
          <t>(+) Pembelian material akrual</t>
        </is>
      </c>
      <c r="B19" s="11" t="n">
        <v>1040</v>
      </c>
      <c r="D19" s="12" t="inlineStr">
        <is>
          <t>Input — pembelian yang jadi HPP (artikel)</t>
        </is>
      </c>
    </row>
    <row r="20">
      <c r="A20" s="5" t="inlineStr">
        <is>
          <t>(−) Persediaan akhir</t>
        </is>
      </c>
      <c r="B20" s="16">
        <f>C7</f>
        <v/>
      </c>
      <c r="D20" s="12" t="inlineStr"/>
    </row>
    <row r="21">
      <c r="A21" s="13" t="inlineStr">
        <is>
          <t>HPP Material Akrual</t>
        </is>
      </c>
      <c r="B21" s="14">
        <f>B18+B19-B20</f>
        <v/>
      </c>
      <c r="D21" s="12" t="inlineStr">
        <is>
          <t>Artikel: Rp 1.036 jt (28+1.040−32)</t>
        </is>
      </c>
    </row>
    <row r="23" ht="18" customHeight="1">
      <c r="A23" s="3" t="inlineStr">
        <is>
          <t>KOREKSI 3 — UTANG USAHA (pengakuan pembelian belum dibayar)</t>
        </is>
      </c>
    </row>
    <row r="24">
      <c r="A24" s="10" t="inlineStr">
        <is>
          <t>Pos</t>
        </is>
      </c>
      <c r="B24" s="10" t="inlineStr">
        <is>
          <t>Rp juta</t>
        </is>
      </c>
      <c r="C24" s="10" t="inlineStr"/>
      <c r="D24" s="10" t="inlineStr">
        <is>
          <t>Formula / Catatan</t>
        </is>
      </c>
    </row>
    <row r="25">
      <c r="A25" s="5" t="inlineStr">
        <is>
          <t>Kenaikan utang usaha (akhir − awal)</t>
        </is>
      </c>
      <c r="B25" s="15">
        <f>C8-B8</f>
        <v/>
      </c>
      <c r="D25" s="12" t="inlineStr">
        <is>
          <t xml:space="preserve"> = Rp 45 jt → muncul di neraca sbg liabilitas</t>
        </is>
      </c>
    </row>
    <row r="27" ht="18" customHeight="1">
      <c r="A27" s="3" t="inlineStr">
        <is>
          <t>KOREKSI 4 — ASET TETAP &amp; PENYUSUTAN</t>
        </is>
      </c>
    </row>
    <row r="28">
      <c r="A28" s="10" t="inlineStr">
        <is>
          <t>Pos</t>
        </is>
      </c>
      <c r="B28" s="10" t="inlineStr">
        <is>
          <t>Rp juta</t>
        </is>
      </c>
      <c r="C28" s="10" t="inlineStr"/>
      <c r="D28" s="10" t="inlineStr">
        <is>
          <t>Formula / Catatan</t>
        </is>
      </c>
    </row>
    <row r="29" ht="26" customHeight="1">
      <c r="A29" s="5" t="inlineStr">
        <is>
          <t>Peralatan percetakan (harga perolehan)</t>
        </is>
      </c>
      <c r="B29" s="11" t="n">
        <v>280</v>
      </c>
      <c r="D29" s="12" t="inlineStr">
        <is>
          <t>Termasuk pembelian baru Rp 40 jt (dikapitalisasi, bukan beban)</t>
        </is>
      </c>
    </row>
    <row r="30">
      <c r="A30" s="5" t="inlineStr">
        <is>
          <t>Kendaraan operasional (harga perolehan)</t>
        </is>
      </c>
      <c r="B30" s="11" t="n">
        <v>120</v>
      </c>
      <c r="D30" s="12" t="inlineStr"/>
    </row>
    <row r="31">
      <c r="A31" s="5" t="inlineStr">
        <is>
          <t>Beban penyusutan 2024</t>
        </is>
      </c>
      <c r="B31" s="11" t="n">
        <v>55</v>
      </c>
      <c r="D31" s="12" t="inlineStr">
        <is>
          <t>Masuk beban operasi laba rugi</t>
        </is>
      </c>
    </row>
    <row r="33" ht="18" customHeight="1">
      <c r="A33" s="3" t="inlineStr">
        <is>
          <t>KOREKSI 5 — MODAL &amp; LABA DITAHAN</t>
        </is>
      </c>
    </row>
    <row r="34">
      <c r="A34" s="10" t="inlineStr">
        <is>
          <t>Pos</t>
        </is>
      </c>
      <c r="B34" s="10" t="inlineStr">
        <is>
          <t>Rp juta</t>
        </is>
      </c>
      <c r="C34" s="10" t="inlineStr"/>
      <c r="D34" s="10" t="inlineStr">
        <is>
          <t>Formula / Catatan</t>
        </is>
      </c>
    </row>
    <row r="35">
      <c r="A35" s="5" t="inlineStr">
        <is>
          <t>Modal disetor</t>
        </is>
      </c>
      <c r="B35" s="11" t="n">
        <v>150</v>
      </c>
      <c r="D35" s="12" t="inlineStr">
        <is>
          <t>Tidak berubah oleh transisi</t>
        </is>
      </c>
    </row>
    <row r="36">
      <c r="A36" s="5" t="inlineStr">
        <is>
          <t>Saldo laba ditahan 1 Jan 2024</t>
        </is>
      </c>
      <c r="B36" s="11" t="n">
        <v>110.1</v>
      </c>
      <c r="D36" s="12" t="inlineStr">
        <is>
          <t>Akumulasi tahun sebelumnya (artikel)</t>
        </is>
      </c>
    </row>
  </sheetData>
  <mergeCells count="8">
    <mergeCell ref="A1:D1"/>
    <mergeCell ref="A23:D23"/>
    <mergeCell ref="A27:D27"/>
    <mergeCell ref="A4:D4"/>
    <mergeCell ref="A2:D2"/>
    <mergeCell ref="A16:D16"/>
    <mergeCell ref="A33:D33"/>
    <mergeCell ref="A10:D10"/>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45"/>
  <sheetViews>
    <sheetView workbookViewId="0">
      <selection activeCell="A1" sqref="A1"/>
    </sheetView>
  </sheetViews>
  <sheetFormatPr baseColWidth="8" defaultRowHeight="15"/>
  <cols>
    <col width="46" customWidth="1" min="1" max="1"/>
    <col width="20" customWidth="1" min="2" max="2"/>
    <col width="20" customWidth="1" min="3" max="3"/>
    <col width="44" customWidth="1" min="4" max="4"/>
  </cols>
  <sheetData>
    <row r="1" ht="26" customHeight="1">
      <c r="A1" s="1" t="inlineStr">
        <is>
          <t>LAPORAN POSISI KEUANGAN (NERACA) AKRUAL</t>
        </is>
      </c>
    </row>
    <row r="3" ht="18" customHeight="1">
      <c r="A3" s="3" t="inlineStr">
        <is>
          <t>CV KARYA ANUGERAH — per 31 Desember 2024 (Rp juta)</t>
        </is>
      </c>
    </row>
    <row r="4">
      <c r="A4" s="10" t="inlineStr">
        <is>
          <t>Pos</t>
        </is>
      </c>
      <c r="B4" s="10" t="inlineStr">
        <is>
          <t>Rp juta</t>
        </is>
      </c>
      <c r="C4" s="10" t="inlineStr"/>
      <c r="D4" s="10" t="inlineStr">
        <is>
          <t>Formula / Catatan</t>
        </is>
      </c>
    </row>
    <row r="5">
      <c r="A5" s="17" t="inlineStr">
        <is>
          <t>ASET LANCAR</t>
        </is>
      </c>
      <c r="B5" s="5" t="inlineStr"/>
      <c r="C5" s="5" t="inlineStr"/>
      <c r="D5" s="5" t="inlineStr"/>
    </row>
    <row r="6">
      <c r="A6" s="5" t="inlineStr">
        <is>
          <t>Kas dan setara kas</t>
        </is>
      </c>
      <c r="B6" s="16">
        <f>'1_INPUT_CASH_BASIS'!B26</f>
        <v/>
      </c>
      <c r="D6" s="12" t="inlineStr">
        <is>
          <t>Link saldo kas akhir sheet 1</t>
        </is>
      </c>
    </row>
    <row r="7">
      <c r="A7" s="5" t="inlineStr">
        <is>
          <t>Piutang usaha</t>
        </is>
      </c>
      <c r="B7" s="16">
        <f>'2_KOREKSI_TRANSISI'!C6</f>
        <v/>
      </c>
      <c r="D7" s="12" t="inlineStr">
        <is>
          <t>Link koreksi 1</t>
        </is>
      </c>
    </row>
    <row r="8">
      <c r="A8" s="5" t="inlineStr">
        <is>
          <t>Persediaan</t>
        </is>
      </c>
      <c r="B8" s="16">
        <f>'2_KOREKSI_TRANSISI'!C7</f>
        <v/>
      </c>
      <c r="D8" s="12" t="inlineStr">
        <is>
          <t>Link koreksi 2 (akhir)</t>
        </is>
      </c>
    </row>
    <row r="9">
      <c r="A9" s="13" t="inlineStr">
        <is>
          <t>Total Aset Lancar</t>
        </is>
      </c>
      <c r="B9" s="14">
        <f>SUM(B6:B8)</f>
        <v/>
      </c>
      <c r="D9" s="12" t="inlineStr">
        <is>
          <t>Artikel: Rp 162 jt</t>
        </is>
      </c>
    </row>
    <row r="10">
      <c r="A10" s="17" t="inlineStr">
        <is>
          <t>ASET TETAP</t>
        </is>
      </c>
      <c r="B10" s="5" t="inlineStr"/>
      <c r="C10" s="5" t="inlineStr"/>
      <c r="D10" s="5" t="inlineStr"/>
    </row>
    <row r="11">
      <c r="A11" s="5" t="inlineStr">
        <is>
          <t>Peralatan percetakan (perolehan)</t>
        </is>
      </c>
      <c r="B11" s="16">
        <f>'2_KOREKSI_TRANSISI'!B29</f>
        <v/>
      </c>
      <c r="D11" s="12" t="inlineStr"/>
    </row>
    <row r="12">
      <c r="A12" s="5" t="inlineStr">
        <is>
          <t>Akumulasi penyusutan peralatan</t>
        </is>
      </c>
      <c r="B12" s="11" t="n">
        <v>-95</v>
      </c>
      <c r="D12" s="12" t="inlineStr">
        <is>
          <t>Input (kontra-aset, negatif)</t>
        </is>
      </c>
    </row>
    <row r="13">
      <c r="A13" s="5" t="inlineStr">
        <is>
          <t>Netto peralatan</t>
        </is>
      </c>
      <c r="B13" s="15">
        <f>B11+B12</f>
        <v/>
      </c>
      <c r="D13" s="12" t="inlineStr">
        <is>
          <t>Artikel: Rp 185 jt</t>
        </is>
      </c>
    </row>
    <row r="14">
      <c r="A14" s="5" t="inlineStr">
        <is>
          <t>Kendaraan operasional (perolehan)</t>
        </is>
      </c>
      <c r="B14" s="16">
        <f>'2_KOREKSI_TRANSISI'!B30</f>
        <v/>
      </c>
      <c r="D14" s="12" t="inlineStr"/>
    </row>
    <row r="15">
      <c r="A15" s="5" t="inlineStr">
        <is>
          <t>Akumulasi penyusutan kendaraan</t>
        </is>
      </c>
      <c r="B15" s="11" t="n">
        <v>-50</v>
      </c>
      <c r="D15" s="12" t="inlineStr">
        <is>
          <t>Input (kontra-aset, negatif)</t>
        </is>
      </c>
    </row>
    <row r="16">
      <c r="A16" s="5" t="inlineStr">
        <is>
          <t>Netto kendaraan</t>
        </is>
      </c>
      <c r="B16" s="15">
        <f>B14+B15</f>
        <v/>
      </c>
      <c r="D16" s="12" t="inlineStr">
        <is>
          <t>Artikel: Rp 70 jt</t>
        </is>
      </c>
    </row>
    <row r="17">
      <c r="A17" s="13" t="inlineStr">
        <is>
          <t>Total Aset Tetap</t>
        </is>
      </c>
      <c r="B17" s="14">
        <f>B13+B16</f>
        <v/>
      </c>
      <c r="D17" s="12" t="inlineStr">
        <is>
          <t>Artikel: Rp 255 jt</t>
        </is>
      </c>
    </row>
    <row r="18">
      <c r="A18" s="13" t="inlineStr">
        <is>
          <t>TOTAL ASET</t>
        </is>
      </c>
      <c r="B18" s="18">
        <f>B9+B17</f>
        <v/>
      </c>
      <c r="D18" s="12" t="inlineStr">
        <is>
          <t>Artikel: Rp 417 jt</t>
        </is>
      </c>
    </row>
    <row r="20">
      <c r="A20" s="17" t="inlineStr">
        <is>
          <t>EKUITAS</t>
        </is>
      </c>
      <c r="B20" s="5" t="inlineStr"/>
      <c r="C20" s="5" t="inlineStr"/>
      <c r="D20" s="5" t="inlineStr"/>
    </row>
    <row r="21">
      <c r="A21" s="5" t="inlineStr">
        <is>
          <t>Modal disetor</t>
        </is>
      </c>
      <c r="B21" s="16">
        <f>'2_KOREKSI_TRANSISI'!B35</f>
        <v/>
      </c>
      <c r="D21" s="12" t="inlineStr">
        <is>
          <t>Link koreksi 5</t>
        </is>
      </c>
    </row>
    <row r="22">
      <c r="A22" s="5" t="inlineStr">
        <is>
          <t>Saldo laba ditahan</t>
        </is>
      </c>
      <c r="B22" s="11" t="n">
        <v>145</v>
      </c>
      <c r="D22" s="12" t="inlineStr">
        <is>
          <t>Input (penyajian artikel)</t>
        </is>
      </c>
    </row>
    <row r="23" ht="26" customHeight="1">
      <c r="A23" s="5" t="inlineStr">
        <is>
          <t>Laba periode berjalan</t>
        </is>
      </c>
      <c r="B23" s="11" t="n">
        <v>47</v>
      </c>
      <c r="D23" s="12" t="inlineStr">
        <is>
          <t>Penyajian artikel = laba OPERASI sblm pajak (lihat catatan)</t>
        </is>
      </c>
    </row>
    <row r="24">
      <c r="A24" s="13" t="inlineStr">
        <is>
          <t>Total Ekuitas</t>
        </is>
      </c>
      <c r="B24" s="14">
        <f>SUM(B21:B23)</f>
        <v/>
      </c>
      <c r="D24" s="12" t="inlineStr">
        <is>
          <t>Artikel: Rp 342 jt</t>
        </is>
      </c>
    </row>
    <row r="25">
      <c r="A25" s="17" t="inlineStr">
        <is>
          <t>LIABILITAS</t>
        </is>
      </c>
      <c r="B25" s="5" t="inlineStr"/>
      <c r="C25" s="5" t="inlineStr"/>
      <c r="D25" s="5" t="inlineStr"/>
    </row>
    <row r="26">
      <c r="A26" s="5" t="inlineStr">
        <is>
          <t>Utang usaha (supplier)</t>
        </is>
      </c>
      <c r="B26" s="16">
        <f>'2_KOREKSI_TRANSISI'!C8</f>
        <v/>
      </c>
      <c r="D26" s="12" t="inlineStr">
        <is>
          <t>Link koreksi 3 (akhir)</t>
        </is>
      </c>
    </row>
    <row r="27">
      <c r="A27" s="5" t="inlineStr">
        <is>
          <t>Utang bank (modal kerja)</t>
        </is>
      </c>
      <c r="B27" s="11" t="n">
        <v>30</v>
      </c>
      <c r="D27" s="12" t="inlineStr">
        <is>
          <t>Input</t>
        </is>
      </c>
    </row>
    <row r="28">
      <c r="A28" s="13" t="inlineStr">
        <is>
          <t>Total Liabilitas</t>
        </is>
      </c>
      <c r="B28" s="14">
        <f>SUM(B26:B27)</f>
        <v/>
      </c>
      <c r="D28" s="12" t="inlineStr">
        <is>
          <t>Artikel: Rp 75 jt</t>
        </is>
      </c>
    </row>
    <row r="29">
      <c r="A29" s="13" t="inlineStr">
        <is>
          <t>TOTAL EKUITAS + LIABILITAS</t>
        </is>
      </c>
      <c r="B29" s="18">
        <f>B24+B28</f>
        <v/>
      </c>
      <c r="D29" s="12" t="inlineStr">
        <is>
          <t>Artikel: Rp 417 jt</t>
        </is>
      </c>
    </row>
    <row r="30">
      <c r="A30" s="13" t="inlineStr">
        <is>
          <t>CEK SEIMBANG (Aset − Ekuitas−Liab)</t>
        </is>
      </c>
      <c r="B30" s="19">
        <f>B18-B29</f>
        <v/>
      </c>
      <c r="D30" s="12" t="inlineStr">
        <is>
          <t>Harus = 0 (seimbang)</t>
        </is>
      </c>
    </row>
    <row r="32" ht="18" customHeight="1">
      <c r="A32" s="3" t="inlineStr">
        <is>
          <t>UD BERKAH JAYA — per 31 Desember 2024 (Rp juta)</t>
        </is>
      </c>
    </row>
    <row r="33">
      <c r="A33" s="10" t="inlineStr">
        <is>
          <t>Pos</t>
        </is>
      </c>
      <c r="B33" s="10" t="inlineStr">
        <is>
          <t>Rp juta</t>
        </is>
      </c>
      <c r="C33" s="10" t="inlineStr"/>
      <c r="D33" s="10" t="inlineStr">
        <is>
          <t>Formula / Catatan</t>
        </is>
      </c>
    </row>
    <row r="34">
      <c r="A34" s="5" t="inlineStr">
        <is>
          <t>Kas dan setara kas</t>
        </is>
      </c>
      <c r="B34" s="11" t="n">
        <v>600</v>
      </c>
      <c r="C34" s="20" t="n"/>
      <c r="D34" s="20" t="n"/>
    </row>
    <row r="35">
      <c r="A35" s="5" t="inlineStr">
        <is>
          <t>Piutang dagang</t>
        </is>
      </c>
      <c r="B35" s="11" t="n">
        <v>1200</v>
      </c>
      <c r="C35" s="20" t="n"/>
      <c r="D35" s="20" t="n"/>
    </row>
    <row r="36">
      <c r="A36" s="5" t="inlineStr">
        <is>
          <t>Persediaan</t>
        </is>
      </c>
      <c r="B36" s="11" t="n">
        <v>2300</v>
      </c>
      <c r="C36" s="20" t="n"/>
      <c r="D36" s="20" t="n"/>
    </row>
    <row r="37">
      <c r="A37" s="5" t="inlineStr">
        <is>
          <t>Aset tetap (gedung gudang + kantor, perolehan)</t>
        </is>
      </c>
      <c r="B37" s="11" t="n">
        <v>4500</v>
      </c>
      <c r="C37" s="20" t="n"/>
      <c r="D37" s="20" t="n"/>
    </row>
    <row r="38">
      <c r="A38" s="5" t="inlineStr">
        <is>
          <t>Akumulasi penyusutan</t>
        </is>
      </c>
      <c r="B38" s="11" t="n">
        <v>-800</v>
      </c>
      <c r="D38" s="12" t="inlineStr">
        <is>
          <t>Kontra-aset (negatif)</t>
        </is>
      </c>
    </row>
    <row r="39">
      <c r="A39" s="5" t="inlineStr">
        <is>
          <t>Aset tetap netto</t>
        </is>
      </c>
      <c r="B39" s="15">
        <f>B37+B38</f>
        <v/>
      </c>
      <c r="D39" s="12" t="inlineStr">
        <is>
          <t>Artikel: Rp 3.700 jt</t>
        </is>
      </c>
    </row>
    <row r="40">
      <c r="A40" s="13" t="inlineStr">
        <is>
          <t>TOTAL ASET</t>
        </is>
      </c>
      <c r="B40" s="18">
        <f>B34+B35+B36+B39</f>
        <v/>
      </c>
      <c r="D40" s="12" t="inlineStr">
        <is>
          <t>Artikel: Rp 7.800 jt</t>
        </is>
      </c>
    </row>
    <row r="41">
      <c r="A41" s="5" t="inlineStr">
        <is>
          <t>Utang dagang</t>
        </is>
      </c>
      <c r="B41" s="11" t="n">
        <v>1500</v>
      </c>
      <c r="C41" s="20" t="n"/>
      <c r="D41" s="20" t="n"/>
    </row>
    <row r="42">
      <c r="A42" s="5" t="inlineStr">
        <is>
          <t>Utang bank jangka pendek</t>
        </is>
      </c>
      <c r="B42" s="11" t="n">
        <v>2000</v>
      </c>
      <c r="C42" s="20" t="n"/>
      <c r="D42" s="20" t="n"/>
    </row>
    <row r="43">
      <c r="A43" s="5" t="inlineStr">
        <is>
          <t>Modal pemilik</t>
        </is>
      </c>
      <c r="B43" s="11" t="n">
        <v>4300</v>
      </c>
      <c r="C43" s="20" t="n"/>
      <c r="D43" s="20" t="n"/>
    </row>
    <row r="44">
      <c r="A44" s="13" t="inlineStr">
        <is>
          <t>TOTAL EKUITAS + LIABILITAS</t>
        </is>
      </c>
      <c r="B44" s="18">
        <f>B41+B42+B43</f>
        <v/>
      </c>
      <c r="D44" s="12" t="inlineStr">
        <is>
          <t>Artikel: Rp 7.800 jt</t>
        </is>
      </c>
    </row>
    <row r="45">
      <c r="A45" s="13" t="inlineStr">
        <is>
          <t>CEK SEIMBANG</t>
        </is>
      </c>
      <c r="B45" s="19">
        <f>B40-B44</f>
        <v/>
      </c>
      <c r="D45" s="12" t="inlineStr">
        <is>
          <t>Harus = 0</t>
        </is>
      </c>
    </row>
  </sheetData>
  <mergeCells count="3">
    <mergeCell ref="A1:D1"/>
    <mergeCell ref="A32:D32"/>
    <mergeCell ref="A3:D3"/>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C37"/>
  <sheetViews>
    <sheetView workbookViewId="0">
      <selection activeCell="A1" sqref="A1"/>
    </sheetView>
  </sheetViews>
  <sheetFormatPr baseColWidth="8" defaultRowHeight="15"/>
  <cols>
    <col width="46" customWidth="1" min="1" max="1"/>
    <col width="20" customWidth="1" min="2" max="2"/>
    <col width="46" customWidth="1" min="3" max="3"/>
  </cols>
  <sheetData>
    <row r="1" ht="26" customHeight="1">
      <c r="A1" s="1" t="inlineStr">
        <is>
          <t>LAPORAN LABA RUGI AKRUAL — CV Karya Anugerah 2024 (Rp juta)</t>
        </is>
      </c>
    </row>
    <row r="3" ht="18" customHeight="1">
      <c r="A3" s="3" t="inlineStr">
        <is>
          <t>PENDAPATAN</t>
        </is>
      </c>
    </row>
    <row r="4">
      <c r="A4" s="10" t="inlineStr">
        <is>
          <t>Pos</t>
        </is>
      </c>
      <c r="B4" s="10" t="inlineStr">
        <is>
          <t>Rp juta</t>
        </is>
      </c>
      <c r="C4" s="10" t="inlineStr">
        <is>
          <t>Formula / Catatan</t>
        </is>
      </c>
    </row>
    <row r="5">
      <c r="A5" s="5" t="inlineStr">
        <is>
          <t>Pendapatan jasa percetakan (akrual)</t>
        </is>
      </c>
      <c r="B5" s="16">
        <f>'2_KOREKSI_TRANSISI'!B14</f>
        <v/>
      </c>
      <c r="C5" s="12" t="inlineStr">
        <is>
          <t>Link koreksi 1 — Rp 1.820 jt</t>
        </is>
      </c>
    </row>
    <row r="6">
      <c r="A6" s="5" t="inlineStr">
        <is>
          <t>Pendapatan lain-lain</t>
        </is>
      </c>
      <c r="B6" s="11" t="n">
        <v>5</v>
      </c>
      <c r="C6" s="12" t="inlineStr">
        <is>
          <t>Input</t>
        </is>
      </c>
    </row>
    <row r="7">
      <c r="A7" s="13" t="inlineStr">
        <is>
          <t>Total Pendapatan</t>
        </is>
      </c>
      <c r="B7" s="14">
        <f>B5+B6</f>
        <v/>
      </c>
      <c r="C7" s="12" t="inlineStr">
        <is>
          <t>Artikel: Rp 1.825 jt</t>
        </is>
      </c>
    </row>
    <row r="9" ht="18" customHeight="1">
      <c r="A9" s="3" t="inlineStr">
        <is>
          <t>HARGA POKOK PENJUALAN (HPP)</t>
        </is>
      </c>
    </row>
    <row r="10">
      <c r="A10" s="10" t="inlineStr">
        <is>
          <t>Pos</t>
        </is>
      </c>
      <c r="B10" s="10" t="inlineStr">
        <is>
          <t>Rp juta</t>
        </is>
      </c>
      <c r="C10" s="10" t="inlineStr">
        <is>
          <t>Formula / Catatan</t>
        </is>
      </c>
    </row>
    <row r="11">
      <c r="A11" s="5" t="inlineStr">
        <is>
          <t>Persediaan awal</t>
        </is>
      </c>
      <c r="B11" s="16">
        <f>'2_KOREKSI_TRANSISI'!B7</f>
        <v/>
      </c>
      <c r="C11" s="12" t="inlineStr">
        <is>
          <t>Link — Rp 28 jt</t>
        </is>
      </c>
    </row>
    <row r="12">
      <c r="A12" s="5" t="inlineStr">
        <is>
          <t>(+) Pembelian material</t>
        </is>
      </c>
      <c r="B12" s="16">
        <f>'2_KOREKSI_TRANSISI'!B19</f>
        <v/>
      </c>
      <c r="C12" s="12" t="inlineStr">
        <is>
          <t>Link — Rp 1.040 jt</t>
        </is>
      </c>
    </row>
    <row r="13">
      <c r="A13" s="5" t="inlineStr">
        <is>
          <t>(−) Persediaan akhir</t>
        </is>
      </c>
      <c r="B13" s="16">
        <f>'2_KOREKSI_TRANSISI'!C7</f>
        <v/>
      </c>
      <c r="C13" s="12" t="inlineStr">
        <is>
          <t>Link — Rp 32 jt (dikurangkan)</t>
        </is>
      </c>
    </row>
    <row r="14">
      <c r="A14" s="5" t="inlineStr">
        <is>
          <t>(+) Beban gaji langsung</t>
        </is>
      </c>
      <c r="B14" s="11" t="n">
        <v>240</v>
      </c>
      <c r="C14" s="12" t="inlineStr">
        <is>
          <t>Input</t>
        </is>
      </c>
    </row>
    <row r="15">
      <c r="A15" s="5" t="inlineStr">
        <is>
          <t>(+) Beban listrik &amp; overhead pabrik</t>
        </is>
      </c>
      <c r="B15" s="11" t="n">
        <v>80</v>
      </c>
      <c r="C15" s="12" t="inlineStr">
        <is>
          <t>Input</t>
        </is>
      </c>
    </row>
    <row r="16">
      <c r="A16" s="13" t="inlineStr">
        <is>
          <t>Total HPP</t>
        </is>
      </c>
      <c r="B16" s="14">
        <f>B11+B12-B13+B14+B15</f>
        <v/>
      </c>
      <c r="C16" s="12" t="inlineStr">
        <is>
          <t>Artikel: Rp 1.356 jt</t>
        </is>
      </c>
    </row>
    <row r="17">
      <c r="A17" s="13" t="inlineStr">
        <is>
          <t>LABA KOTOR</t>
        </is>
      </c>
      <c r="B17" s="18">
        <f>B7-B16</f>
        <v/>
      </c>
      <c r="C17" s="12" t="inlineStr">
        <is>
          <t>Artikel: Rp 469 jt</t>
        </is>
      </c>
    </row>
    <row r="19" ht="18" customHeight="1">
      <c r="A19" s="3" t="inlineStr">
        <is>
          <t>BEBAN OPERASI</t>
        </is>
      </c>
    </row>
    <row r="20">
      <c r="A20" s="10" t="inlineStr">
        <is>
          <t>Pos</t>
        </is>
      </c>
      <c r="B20" s="10" t="inlineStr">
        <is>
          <t>Rp juta</t>
        </is>
      </c>
      <c r="C20" s="10" t="inlineStr">
        <is>
          <t>Formula / Catatan</t>
        </is>
      </c>
    </row>
    <row r="21">
      <c r="A21" s="5" t="inlineStr">
        <is>
          <t>Beban gaji administrasi</t>
        </is>
      </c>
      <c r="B21" s="11" t="n">
        <v>180</v>
      </c>
      <c r="C21" s="12" t="inlineStr">
        <is>
          <t>Input</t>
        </is>
      </c>
    </row>
    <row r="22">
      <c r="A22" s="5" t="inlineStr">
        <is>
          <t>Beban sewa ruko</t>
        </is>
      </c>
      <c r="B22" s="11" t="n">
        <v>108</v>
      </c>
      <c r="C22" s="12" t="inlineStr">
        <is>
          <t>Input</t>
        </is>
      </c>
    </row>
    <row r="23">
      <c r="A23" s="5" t="inlineStr">
        <is>
          <t>Beban pemasaran</t>
        </is>
      </c>
      <c r="B23" s="11" t="n">
        <v>45</v>
      </c>
      <c r="C23" s="12" t="inlineStr">
        <is>
          <t>Input</t>
        </is>
      </c>
    </row>
    <row r="24">
      <c r="A24" s="5" t="inlineStr">
        <is>
          <t>Beban penyusutan</t>
        </is>
      </c>
      <c r="B24" s="16">
        <f>'2_KOREKSI_TRANSISI'!B31</f>
        <v/>
      </c>
      <c r="C24" s="12" t="inlineStr">
        <is>
          <t>Link koreksi 4 — Rp 55 jt</t>
        </is>
      </c>
    </row>
    <row r="25">
      <c r="A25" s="5" t="inlineStr">
        <is>
          <t>Beban umum &amp; administrasi</t>
        </is>
      </c>
      <c r="B25" s="11" t="n">
        <v>34</v>
      </c>
      <c r="C25" s="12" t="inlineStr">
        <is>
          <t>Input</t>
        </is>
      </c>
    </row>
    <row r="26">
      <c r="A26" s="13" t="inlineStr">
        <is>
          <t>Total Beban Operasi</t>
        </is>
      </c>
      <c r="B26" s="14">
        <f>SUM(B21:B25)</f>
        <v/>
      </c>
      <c r="C26" s="12" t="inlineStr">
        <is>
          <t>Artikel: Rp 422 jt</t>
        </is>
      </c>
    </row>
    <row r="27">
      <c r="A27" s="13" t="inlineStr">
        <is>
          <t>LABA OPERASI</t>
        </is>
      </c>
      <c r="B27" s="18">
        <f>B17-B26</f>
        <v/>
      </c>
      <c r="C27" s="12" t="inlineStr">
        <is>
          <t>Artikel: Rp 47 jt (= laba berjalan di neraca)</t>
        </is>
      </c>
    </row>
    <row r="29" ht="18" customHeight="1">
      <c r="A29" s="3" t="inlineStr">
        <is>
          <t>PENDAPATAN / BEBAN NON-OPERASI</t>
        </is>
      </c>
    </row>
    <row r="30">
      <c r="A30" s="10" t="inlineStr">
        <is>
          <t>Pos</t>
        </is>
      </c>
      <c r="B30" s="10" t="inlineStr">
        <is>
          <t>Rp juta</t>
        </is>
      </c>
      <c r="C30" s="10" t="inlineStr">
        <is>
          <t>Formula / Catatan</t>
        </is>
      </c>
    </row>
    <row r="31">
      <c r="A31" s="5" t="inlineStr">
        <is>
          <t>Pendapatan bunga bank</t>
        </is>
      </c>
      <c r="B31" s="11" t="n">
        <v>2</v>
      </c>
      <c r="C31" s="12" t="inlineStr">
        <is>
          <t>Input</t>
        </is>
      </c>
    </row>
    <row r="32">
      <c r="A32" s="5" t="inlineStr">
        <is>
          <t>Beban bunga bank</t>
        </is>
      </c>
      <c r="B32" s="11" t="n">
        <v>-5</v>
      </c>
      <c r="C32" s="12" t="inlineStr">
        <is>
          <t>Input (negatif)</t>
        </is>
      </c>
    </row>
    <row r="33">
      <c r="A33" s="13" t="inlineStr">
        <is>
          <t>LABA SEBELUM PAJAK</t>
        </is>
      </c>
      <c r="B33" s="18">
        <f>B27+B31+B32</f>
        <v/>
      </c>
      <c r="C33" s="12" t="inlineStr">
        <is>
          <t>Artikel: Rp 44 jt</t>
        </is>
      </c>
    </row>
    <row r="34">
      <c r="A34" s="5" t="inlineStr">
        <is>
          <t>PPh Final UMKM 0,5% (atas omzet bruto)</t>
        </is>
      </c>
      <c r="B34" s="15">
        <f>-0.5%*B7</f>
        <v/>
      </c>
      <c r="C34" s="12" t="inlineStr">
        <is>
          <t xml:space="preserve"> = −0,5% × Total Pendapatan = −Rp 9,125 jt</t>
        </is>
      </c>
    </row>
    <row r="35">
      <c r="A35" s="13" t="inlineStr">
        <is>
          <t>LABA BERSIH PERIODE BERJALAN</t>
        </is>
      </c>
      <c r="B35" s="18">
        <f>B33+B34</f>
        <v/>
      </c>
      <c r="C35" s="12" t="inlineStr">
        <is>
          <t>Artikel: Rp 34,9 jt</t>
        </is>
      </c>
    </row>
    <row r="37" ht="30" customHeight="1">
      <c r="A37" s="9" t="inlineStr">
        <is>
          <t>Catatan penyajian: neraca (sheet 3) menampilkan 'laba berjalan Rp 47 jt' = LABA OPERASI di atas (sebelum PPh Final), bukan laba bersih Rp 34,9 jt. Ini penyajian artikel sumber apa adanya.</t>
        </is>
      </c>
    </row>
  </sheetData>
  <mergeCells count="6">
    <mergeCell ref="A19:C19"/>
    <mergeCell ref="A1:C1"/>
    <mergeCell ref="A37:C37"/>
    <mergeCell ref="A9:C9"/>
    <mergeCell ref="A3:C3"/>
    <mergeCell ref="A29:C29"/>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22"/>
  <sheetViews>
    <sheetView workbookViewId="0">
      <selection activeCell="A1" sqref="A1"/>
    </sheetView>
  </sheetViews>
  <sheetFormatPr baseColWidth="8" defaultRowHeight="15"/>
  <cols>
    <col width="48" customWidth="1" min="1" max="1"/>
    <col width="20" customWidth="1" min="2" max="2"/>
    <col width="48" customWidth="1" min="3" max="3"/>
  </cols>
  <sheetData>
    <row r="1" ht="26" customHeight="1">
      <c r="A1" s="1" t="inlineStr">
        <is>
          <t>KOMPARATOR PAJAK — PPh Final 0,5% vs PPh Badan 22%</t>
        </is>
      </c>
    </row>
    <row r="3" ht="18" customHeight="1">
      <c r="A3" s="3" t="inlineStr">
        <is>
          <t>DATA DASAR (link dari Laporan Laba Rugi)</t>
        </is>
      </c>
    </row>
    <row r="4">
      <c r="A4" s="10" t="inlineStr">
        <is>
          <t>Pos</t>
        </is>
      </c>
      <c r="B4" s="10" t="inlineStr">
        <is>
          <t>Rp juta</t>
        </is>
      </c>
      <c r="C4" s="10" t="inlineStr">
        <is>
          <t>Formula / Catatan</t>
        </is>
      </c>
    </row>
    <row r="5">
      <c r="A5" s="5" t="inlineStr">
        <is>
          <t>Omzet bruto (Total Pendapatan)</t>
        </is>
      </c>
      <c r="B5" s="16">
        <f>'4_LAPORAN_LABA_RUGI'!B7</f>
        <v/>
      </c>
      <c r="C5" s="12" t="inlineStr">
        <is>
          <t>Link — Rp 1.825 jt</t>
        </is>
      </c>
    </row>
    <row r="6">
      <c r="A6" s="5" t="inlineStr">
        <is>
          <t>Laba sebelum pajak</t>
        </is>
      </c>
      <c r="B6" s="16">
        <f>'4_LAPORAN_LABA_RUGI'!B33</f>
        <v/>
      </c>
      <c r="C6" s="12" t="inlineStr">
        <is>
          <t>Link — Rp 44 jt</t>
        </is>
      </c>
    </row>
    <row r="7">
      <c r="A7" s="5" t="inlineStr">
        <is>
          <t>Tarif PPh Final (PP 23/2018)</t>
        </is>
      </c>
      <c r="B7" s="21" t="n">
        <v>0.005</v>
      </c>
      <c r="C7" s="12" t="inlineStr">
        <is>
          <t>0,5% omzet bruto</t>
        </is>
      </c>
    </row>
    <row r="8">
      <c r="A8" s="5" t="inlineStr">
        <is>
          <t>Tarif PPh Badan (UU HPP)</t>
        </is>
      </c>
      <c r="B8" s="21" t="n">
        <v>0.22</v>
      </c>
      <c r="C8" s="12" t="inlineStr">
        <is>
          <t>22% laba kena pajak</t>
        </is>
      </c>
    </row>
    <row r="10" ht="18" customHeight="1">
      <c r="A10" s="3" t="inlineStr">
        <is>
          <t>PERHITUNGAN KOMPARATIF</t>
        </is>
      </c>
    </row>
    <row r="11">
      <c r="A11" s="10" t="inlineStr">
        <is>
          <t>Rejim</t>
        </is>
      </c>
      <c r="B11" s="10" t="inlineStr">
        <is>
          <t>PPh (Rp juta)</t>
        </is>
      </c>
      <c r="C11" s="10" t="inlineStr">
        <is>
          <t>Formula / Catatan</t>
        </is>
      </c>
    </row>
    <row r="12">
      <c r="A12" s="13" t="inlineStr">
        <is>
          <t>PPh Final 0,5% × Omzet</t>
        </is>
      </c>
      <c r="B12" s="14">
        <f>B7*B5</f>
        <v/>
      </c>
      <c r="C12" s="12" t="inlineStr">
        <is>
          <t>Artikel: Rp 9,125 jt</t>
        </is>
      </c>
    </row>
    <row r="13">
      <c r="A13" s="13" t="inlineStr">
        <is>
          <t>PPh Badan 22% × Laba</t>
        </is>
      </c>
      <c r="B13" s="14">
        <f>B8*B6</f>
        <v/>
      </c>
      <c r="C13" s="12" t="inlineStr">
        <is>
          <t>Artikel: Rp 9,68 jt</t>
        </is>
      </c>
    </row>
    <row r="14">
      <c r="A14" s="5" t="inlineStr">
        <is>
          <t>Selisih (Final − Badan)</t>
        </is>
      </c>
      <c r="B14" s="15">
        <f>B12-B13</f>
        <v/>
      </c>
      <c r="C14" s="12" t="inlineStr">
        <is>
          <t>Negatif = PPh Final lebih murah</t>
        </is>
      </c>
    </row>
    <row r="15">
      <c r="A15" s="13" t="inlineStr">
        <is>
          <t>Rejim lebih murah</t>
        </is>
      </c>
      <c r="B15" s="22">
        <f>IF(B12&lt;B13,"PPh Final","PPh Badan")</f>
        <v/>
      </c>
      <c r="C15" s="12" t="inlineStr">
        <is>
          <t>Otomatis dari perbandingan</t>
        </is>
      </c>
    </row>
    <row r="17" ht="18" customHeight="1">
      <c r="A17" s="3" t="inlineStr">
        <is>
          <t>ANALISIS BREAK-EVEN MARGIN</t>
        </is>
      </c>
    </row>
    <row r="18">
      <c r="A18" s="10" t="inlineStr">
        <is>
          <t>Pos</t>
        </is>
      </c>
      <c r="B18" s="10" t="inlineStr">
        <is>
          <t>Nilai</t>
        </is>
      </c>
      <c r="C18" s="10" t="inlineStr">
        <is>
          <t>Formula / Catatan</t>
        </is>
      </c>
    </row>
    <row r="19">
      <c r="A19" s="5" t="inlineStr">
        <is>
          <t>Break-even margin = Tarif Final / Tarif Badan</t>
        </is>
      </c>
      <c r="B19" s="23">
        <f>B7/B8</f>
        <v/>
      </c>
      <c r="C19" s="12" t="inlineStr">
        <is>
          <t>Artikel: 2,27%</t>
        </is>
      </c>
    </row>
    <row r="20">
      <c r="A20" s="5" t="inlineStr">
        <is>
          <t>Margin laba aktual = Laba / Omzet</t>
        </is>
      </c>
      <c r="B20" s="23">
        <f>B6/B5</f>
        <v/>
      </c>
      <c r="C20" s="12" t="inlineStr">
        <is>
          <t>Artikel: 2,41%</t>
        </is>
      </c>
    </row>
    <row r="21">
      <c r="A21" s="13" t="inlineStr">
        <is>
          <t>Diagnosis</t>
        </is>
      </c>
      <c r="B21" s="22">
        <f>IF(B20&gt;B19,"Margin &gt; BEP → PPh Final lebih murah","Margin &lt; BEP → PPh Badan lebih murah")</f>
        <v/>
      </c>
      <c r="C21" s="12" t="inlineStr">
        <is>
          <t>Otomatis</t>
        </is>
      </c>
    </row>
    <row r="22" ht="30" customHeight="1">
      <c r="A22" s="2" t="inlineStr">
        <is>
          <t>Catatan: margin CV Karya (2,41%) sedikit di atas break-even (2,27%) → PPh Final sedikit lebih murah (Rp 9,125 jt vs Rp 9,68 jt), sesuai artikel.</t>
        </is>
      </c>
    </row>
  </sheetData>
  <mergeCells count="6">
    <mergeCell ref="A10:C10"/>
    <mergeCell ref="A1:C1"/>
    <mergeCell ref="B21"/>
    <mergeCell ref="A22:C22"/>
    <mergeCell ref="A17:C17"/>
    <mergeCell ref="A3:C3"/>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2026-07-19T18:25:14Z</dcterms:created>
  <dcterms:modified xmlns:dcterms="http://purl.org/dc/terms/" xmlns:xsi="http://www.w3.org/2001/XMLSchema-instance" xsi:type="dcterms:W3CDTF">2026-07-19T18:25:14Z</dcterms:modified>
</cp:coreProperties>
</file>