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PETUNJUK" sheetId="1" state="visible" r:id="rId1"/>
    <sheet xmlns:r="http://schemas.openxmlformats.org/officeDocument/2006/relationships" name="KONSTRUKSI" sheetId="2" state="visible" r:id="rId2"/>
    <sheet xmlns:r="http://schemas.openxmlformats.org/officeDocument/2006/relationships" name="SAAS" sheetId="3" state="visible" r:id="rId3"/>
    <sheet xmlns:r="http://schemas.openxmlformats.org/officeDocument/2006/relationships" name="WARRANTY" sheetId="4" state="visible" r:id="rId4"/>
    <sheet xmlns:r="http://schemas.openxmlformats.org/officeDocument/2006/relationships" name="RINGKASAN_CEK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&quot;Rp&quot;#,##0,,&quot; juta&quot;"/>
    <numFmt numFmtId="165" formatCode="0.0%"/>
    <numFmt numFmtId="166" formatCode="0&quot; thn&quot;"/>
  </numFmts>
  <fonts count="7">
    <font>
      <name val="Calibri"/>
      <family val="2"/>
      <color theme="1"/>
      <sz val="11"/>
      <scheme val="minor"/>
    </font>
    <font>
      <name val="Calibri"/>
      <b val="1"/>
      <color rgb="001F4E79"/>
      <sz val="14"/>
    </font>
    <font>
      <name val="Calibri"/>
      <b val="1"/>
      <color rgb="00FFFFFF"/>
      <sz val="11"/>
    </font>
    <font>
      <name val="Calibri"/>
      <i val="1"/>
      <color rgb="00555555"/>
      <sz val="10"/>
    </font>
    <font>
      <name val="Calibri"/>
      <b val="1"/>
      <color rgb="00000000"/>
      <sz val="11"/>
    </font>
    <font>
      <name val="Calibri"/>
      <color rgb="00000000"/>
      <sz val="11"/>
    </font>
    <font>
      <name val="Calibri"/>
      <color rgb="001F4E79"/>
      <sz val="11"/>
    </font>
  </fonts>
  <fills count="8">
    <fill>
      <patternFill/>
    </fill>
    <fill>
      <patternFill patternType="gray125"/>
    </fill>
    <fill>
      <patternFill patternType="solid">
        <fgColor rgb="0000C853"/>
      </patternFill>
    </fill>
    <fill>
      <patternFill patternType="solid">
        <fgColor rgb="00E8F5E9"/>
      </patternFill>
    </fill>
    <fill>
      <patternFill patternType="solid">
        <fgColor rgb="00F5F5F5"/>
      </patternFill>
    </fill>
    <fill>
      <patternFill patternType="solid">
        <fgColor rgb="00FFF59D"/>
      </patternFill>
    </fill>
    <fill>
      <patternFill patternType="solid">
        <fgColor rgb="00B2DFDB"/>
      </patternFill>
    </fill>
    <fill>
      <patternFill patternType="solid">
        <fgColor rgb="00C8E6C9"/>
      </patternFill>
    </fill>
  </fills>
  <borders count="6">
    <border>
      <left/>
      <right/>
      <top/>
      <bottom/>
      <diagonal/>
    </border>
    <border>
      <left style="thin">
        <color rgb="00BBBBBB"/>
      </left>
      <right style="thin">
        <color rgb="00BBBBBB"/>
      </right>
      <top style="thin">
        <color rgb="00BBBBBB"/>
      </top>
      <bottom style="thin">
        <color rgb="00BBBBBB"/>
      </bottom>
    </border>
    <border>
      <left/>
      <right/>
      <top style="thin">
        <color rgb="00BBBBBB"/>
      </top>
      <bottom/>
      <diagonal/>
    </border>
    <border>
      <left/>
      <right style="thin">
        <color rgb="00BBBBBB"/>
      </right>
      <top style="thin">
        <color rgb="00BBBBBB"/>
      </top>
      <bottom/>
      <diagonal/>
    </border>
    <border>
      <left/>
      <right/>
      <top style="thin">
        <color rgb="00BBBBBB"/>
      </top>
      <bottom style="thin">
        <color rgb="00BBBBBB"/>
      </bottom>
      <diagonal/>
    </border>
    <border>
      <left/>
      <right style="thin">
        <color rgb="00BBBBBB"/>
      </right>
      <top style="thin">
        <color rgb="00BBBBBB"/>
      </top>
      <bottom style="thin">
        <color rgb="00BBBBBB"/>
      </bottom>
      <diagonal/>
    </border>
  </borders>
  <cellStyleXfs count="1">
    <xf numFmtId="0" fontId="0" fillId="0" borderId="0"/>
  </cellStyleXfs>
  <cellXfs count="42">
    <xf numFmtId="0" fontId="0" fillId="0" borderId="0" pivotButton="0" quotePrefix="0" xfId="0"/>
    <xf numFmtId="0" fontId="2" fillId="2" borderId="0" applyAlignment="1" pivotButton="0" quotePrefix="0" xfId="0">
      <alignment horizontal="center" vertical="center" wrapText="1"/>
    </xf>
    <xf numFmtId="0" fontId="3" fillId="3" borderId="0" applyAlignment="1" pivotButton="0" quotePrefix="0" xfId="0">
      <alignment horizontal="center" vertical="center" wrapText="1"/>
    </xf>
    <xf numFmtId="0" fontId="4" fillId="0" borderId="0" pivotButton="0" quotePrefix="0" xfId="0"/>
    <xf numFmtId="0" fontId="4" fillId="4" borderId="1" applyAlignment="1" pivotButton="0" quotePrefix="0" xfId="0">
      <alignment horizontal="left" vertical="center" wrapText="1"/>
    </xf>
    <xf numFmtId="0" fontId="5" fillId="0" borderId="1" applyAlignment="1" pivotButton="0" quotePrefix="0" xfId="0">
      <alignment horizontal="left" vertical="center" wrapText="1"/>
    </xf>
    <xf numFmtId="0" fontId="4" fillId="0" borderId="0" applyAlignment="1" pivotButton="0" quotePrefix="0" xfId="0">
      <alignment horizontal="left" vertical="center" wrapText="1"/>
    </xf>
    <xf numFmtId="0" fontId="6" fillId="5" borderId="1" applyAlignment="1" pivotButton="0" quotePrefix="0" xfId="0">
      <alignment horizontal="left" vertical="center" wrapText="1"/>
    </xf>
    <xf numFmtId="0" fontId="2" fillId="2" borderId="1" applyAlignment="1" pivotButton="0" quotePrefix="0" xfId="0">
      <alignment horizontal="center" vertical="center" wrapText="1"/>
    </xf>
    <xf numFmtId="0" fontId="3" fillId="0" borderId="0" applyAlignment="1" pivotButton="0" quotePrefix="0" xfId="0">
      <alignment horizontal="left" vertical="center" wrapText="1"/>
    </xf>
    <xf numFmtId="0" fontId="2" fillId="2" borderId="0" applyAlignment="1" pivotButton="0" quotePrefix="0" xfId="0">
      <alignment horizontal="left" vertical="center" wrapText="1"/>
    </xf>
    <xf numFmtId="0" fontId="0" fillId="2" borderId="0" pivotButton="0" quotePrefix="0" xfId="0"/>
    <xf numFmtId="0" fontId="0" fillId="0" borderId="4" pivotButton="0" quotePrefix="0" xfId="0"/>
    <xf numFmtId="0" fontId="0" fillId="0" borderId="5" pivotButton="0" quotePrefix="0" xfId="0"/>
    <xf numFmtId="0" fontId="6" fillId="0" borderId="1" applyAlignment="1" pivotButton="0" quotePrefix="0" xfId="0">
      <alignment horizontal="center" vertical="center" wrapText="1"/>
    </xf>
    <xf numFmtId="0" fontId="4" fillId="0" borderId="1" applyAlignment="1" pivotButton="0" quotePrefix="0" xfId="0">
      <alignment horizontal="center" vertical="center" wrapText="1"/>
    </xf>
    <xf numFmtId="0" fontId="3" fillId="0" borderId="1" applyAlignment="1" pivotButton="0" quotePrefix="0" xfId="0">
      <alignment horizontal="left" vertical="center" wrapText="1"/>
    </xf>
    <xf numFmtId="0" fontId="4" fillId="5" borderId="1" applyAlignment="1" pivotButton="0" quotePrefix="0" xfId="0">
      <alignment horizontal="left" vertical="center" wrapText="1"/>
    </xf>
    <xf numFmtId="0" fontId="5" fillId="5" borderId="1" applyAlignment="1" pivotButton="0" quotePrefix="0" xfId="0">
      <alignment horizontal="center" vertical="center" wrapText="1"/>
    </xf>
    <xf numFmtId="164" fontId="6" fillId="0" borderId="1" applyAlignment="1" pivotButton="0" quotePrefix="0" xfId="0">
      <alignment horizontal="right" vertical="center"/>
    </xf>
    <xf numFmtId="164" fontId="4" fillId="5" borderId="1" applyAlignment="1" pivotButton="0" quotePrefix="0" xfId="0">
      <alignment horizontal="right" vertical="center"/>
    </xf>
    <xf numFmtId="0" fontId="3" fillId="5" borderId="1" applyAlignment="1" pivotButton="0" quotePrefix="0" xfId="0">
      <alignment horizontal="left" vertical="center" wrapText="1"/>
    </xf>
    <xf numFmtId="0" fontId="6" fillId="0" borderId="1" applyAlignment="1" pivotButton="0" quotePrefix="0" xfId="0">
      <alignment horizontal="left" vertical="center" wrapText="1"/>
    </xf>
    <xf numFmtId="165" fontId="6" fillId="0" borderId="1" applyAlignment="1" pivotButton="0" quotePrefix="0" xfId="0">
      <alignment horizontal="right" vertical="center"/>
    </xf>
    <xf numFmtId="0" fontId="4" fillId="0" borderId="1" applyAlignment="1" pivotButton="0" quotePrefix="0" xfId="0">
      <alignment horizontal="left" vertical="center" wrapText="1"/>
    </xf>
    <xf numFmtId="164" fontId="4" fillId="0" borderId="1" applyAlignment="1" pivotButton="0" quotePrefix="0" xfId="0">
      <alignment horizontal="right" vertical="center"/>
    </xf>
    <xf numFmtId="165" fontId="4" fillId="0" borderId="1" applyAlignment="1" pivotButton="0" quotePrefix="0" xfId="0">
      <alignment horizontal="right" vertical="center"/>
    </xf>
    <xf numFmtId="0" fontId="4" fillId="6" borderId="1" applyAlignment="1" pivotButton="0" quotePrefix="0" xfId="0">
      <alignment horizontal="left" vertical="center" wrapText="1"/>
    </xf>
    <xf numFmtId="165" fontId="5" fillId="0" borderId="1" applyAlignment="1" pivotButton="0" quotePrefix="0" xfId="0">
      <alignment horizontal="right" vertical="center"/>
    </xf>
    <xf numFmtId="0" fontId="5" fillId="5" borderId="1" applyAlignment="1" pivotButton="0" quotePrefix="0" xfId="0">
      <alignment horizontal="right" vertical="center"/>
    </xf>
    <xf numFmtId="0" fontId="4" fillId="5" borderId="1" applyAlignment="1" pivotButton="0" quotePrefix="0" xfId="0">
      <alignment horizontal="center" vertical="center" wrapText="1"/>
    </xf>
    <xf numFmtId="166" fontId="6" fillId="0" borderId="1" applyAlignment="1" pivotButton="0" quotePrefix="0" xfId="0">
      <alignment horizontal="right" vertical="center"/>
    </xf>
    <xf numFmtId="4" fontId="4" fillId="0" borderId="1" applyAlignment="1" pivotButton="0" quotePrefix="0" xfId="0">
      <alignment horizontal="right" vertical="center"/>
    </xf>
    <xf numFmtId="4" fontId="5" fillId="0" borderId="1" applyAlignment="1" pivotButton="0" quotePrefix="0" xfId="0">
      <alignment horizontal="right" vertical="center"/>
    </xf>
    <xf numFmtId="0" fontId="5" fillId="4" borderId="1" applyAlignment="1" pivotButton="0" quotePrefix="0" xfId="0">
      <alignment horizontal="left" vertical="center" wrapText="1"/>
    </xf>
    <xf numFmtId="164" fontId="4" fillId="4" borderId="1" applyAlignment="1" pivotButton="0" quotePrefix="0" xfId="0">
      <alignment horizontal="right" vertical="center"/>
    </xf>
    <xf numFmtId="0" fontId="3" fillId="4" borderId="1" applyAlignment="1" pivotButton="0" quotePrefix="0" xfId="0">
      <alignment horizontal="left" vertical="center" wrapText="1"/>
    </xf>
    <xf numFmtId="165" fontId="4" fillId="5" borderId="1" applyAlignment="1" pivotButton="0" quotePrefix="0" xfId="0">
      <alignment horizontal="right" vertical="center"/>
    </xf>
    <xf numFmtId="4" fontId="4" fillId="5" borderId="1" applyAlignment="1" pivotButton="0" quotePrefix="0" xfId="0">
      <alignment horizontal="right" vertical="center"/>
    </xf>
    <xf numFmtId="164" fontId="5" fillId="0" borderId="1" applyAlignment="1" pivotButton="0" quotePrefix="0" xfId="0">
      <alignment horizontal="right" vertical="center"/>
    </xf>
    <xf numFmtId="0" fontId="4" fillId="7" borderId="1" applyAlignment="1" pivotButton="0" quotePrefix="0" xfId="0">
      <alignment horizontal="center" vertical="center" wrapText="1"/>
    </xf>
    <xf numFmtId="0" fontId="5" fillId="0" borderId="1" applyAlignment="1" pivotButton="0" quotePrefix="0" xfId="0">
      <alignment horizontal="center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styles" Target="styles.xml" Id="rId6"/><Relationship Type="http://schemas.openxmlformats.org/officeDocument/2006/relationships/theme" Target="theme/theme1.xml" Id="rId7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B2:C23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32" customWidth="1" min="2" max="2"/>
    <col width="80" customWidth="1" min="3" max="3"/>
  </cols>
  <sheetData>
    <row r="2" ht="30" customHeight="1">
      <c r="B2" s="1" t="inlineStr">
        <is>
          <t>PSAK 72 / IFRS 15 — MODEL 5 LANGKAH PENGAKUAN PENDAPATAN</t>
        </is>
      </c>
    </row>
    <row r="3">
      <c r="B3" s="2" t="inlineStr">
        <is>
          <t>Tiga kontrak nyata (konstruksi · SaaS · jual-beli + warranty) dengan formula hidup · PSAK 72 / IFRS 15</t>
        </is>
      </c>
    </row>
    <row r="5">
      <c r="B5" s="3" t="inlineStr">
        <is>
          <t>KERANGKA 5 LANGKAH PSAK 72 (par 14–38):</t>
        </is>
      </c>
    </row>
    <row r="6" ht="44" customHeight="1">
      <c r="B6" s="4" t="inlineStr">
        <is>
          <t>Langkah 1 — Identifikasi kontrak</t>
        </is>
      </c>
      <c r="C6" s="5" t="inlineStr">
        <is>
          <t>Kontrak harus memenuhi 5 kriteria (par 9): persetujuan, komersial, ketentuan jelas, pola penyelesaian, probable collection. Diuji per kriteria di tiap sheet.</t>
        </is>
      </c>
    </row>
    <row r="7" ht="44" customHeight="1">
      <c r="B7" s="4" t="inlineStr">
        <is>
          <t>Langkah 2 — Identifikasi kewajiban pelaksanaan</t>
        </is>
      </c>
      <c r="C7" s="5" t="inlineStr">
        <is>
          <t>Pisahkan janji menjadi performance obligation (PO) yang berbeda jika barang/jasa 'distinct' (par 27). Bundel terintegrasi = 1 PO; produk + jasa terpisah = 2 PO.</t>
        </is>
      </c>
    </row>
    <row r="8" ht="44" customHeight="1">
      <c r="B8" s="4" t="inlineStr">
        <is>
          <t>Langkah 3 — Tentukan harga transaksi</t>
        </is>
      </c>
      <c r="C8" s="5" t="inlineStr">
        <is>
          <t>Fixed + variable consideration (par 50–56: expected value / most likely, dibatasi constraint par 56) + significant financing component (par 60–65) + non-cash consideration + payable to customer.</t>
        </is>
      </c>
    </row>
    <row r="9" ht="44" customHeight="1">
      <c r="B9" s="4" t="inlineStr">
        <is>
          <t>Langkah 4 — Alokasi harga transaksi</t>
        </is>
      </c>
      <c r="C9" s="5" t="inlineStr">
        <is>
          <t>Alokasikan ke tiap PO berdasarkan Standalone Selling Price (SSP) — par 73. Metode: adjusted market assessment, expected cost plus margin, atau residual (jika SSP tidak observable langsung).</t>
        </is>
      </c>
    </row>
    <row r="10" ht="44" customHeight="1">
      <c r="B10" s="4" t="inlineStr">
        <is>
          <t>Langkah 5 — Akui pendapatan</t>
        </is>
      </c>
      <c r="C10" s="5" t="inlineStr">
        <is>
          <t>Akui saat (atau saat) PO terpenuhi. Over time (par 35) atau point in time (par 38). Over time pakai output method (mis. ratable) atau input method (cost-to-cost).</t>
        </is>
      </c>
    </row>
    <row r="12">
      <c r="B12" s="6" t="inlineStr">
        <is>
          <t>STRUKTUR WORKBOOK:</t>
        </is>
      </c>
    </row>
    <row r="13" ht="42" customHeight="1">
      <c r="B13" s="4" t="inlineStr">
        <is>
          <t>Sheet KONSTRUKSI</t>
        </is>
      </c>
      <c r="C13" s="5" t="inlineStr">
        <is>
          <t>PT Bangun Cipta Konstruksi — kontrak 3 tahun membangun gedung Rp 12.000jt + bonus variable Rp 500jt. Over time, cost-to-cost %. Revenue diakui bertahap per tahun.</t>
        </is>
      </c>
    </row>
    <row r="14" ht="42" customHeight="1">
      <c r="B14" s="4" t="inlineStr">
        <is>
          <t>Sheet SAAS</t>
        </is>
      </c>
      <c r="C14" s="5" t="inlineStr">
        <is>
          <t>PT Cloud Nusantara — langganan SaaS 3 tahun, dibayar DEFERRED Rp 450jt di akhir Tahun 3. Significant financing component didiskonto @ 8%; revenue = PV Rp 357,2jt; bunga diakui 3 thn.</t>
        </is>
      </c>
    </row>
    <row r="15" ht="42" customHeight="1">
      <c r="B15" s="4" t="inlineStr">
        <is>
          <t>Sheet WARRANTY</t>
        </is>
      </c>
      <c r="C15" s="5" t="inlineStr">
        <is>
          <t>PT Elektronik Jaya — mesin cuci Rp 5jt + warranty 2 thn (SSP terpisah Rp 0,5jt). 2 kewajiban pelaksanaan: produk (point in time) + jasa warranty (over time, ratable 24 bln).</t>
        </is>
      </c>
    </row>
    <row r="16" ht="42" customHeight="1">
      <c r="B16" s="4" t="inlineStr">
        <is>
          <t>Sheet RINGKASAN_CEK</t>
        </is>
      </c>
      <c r="C16" s="5" t="inlineStr">
        <is>
          <t>Konsolidasi 3 kontrak + cek konsistensi: Σ harga transaksi = Σ revenue diakui.</t>
        </is>
      </c>
    </row>
    <row r="18">
      <c r="B18" s="6" t="inlineStr">
        <is>
          <t>LEGENDA WARNA:</t>
        </is>
      </c>
    </row>
    <row r="19">
      <c r="B19" s="7" t="inlineStr">
        <is>
          <t>Input manual</t>
        </is>
      </c>
      <c r="C19" s="5" t="inlineStr">
        <is>
          <t>Sel biru = Anda ubah (asumsi kontrak, persentase, tarif diskonto, dll).</t>
        </is>
      </c>
    </row>
    <row r="20">
      <c r="B20" s="5" t="inlineStr">
        <is>
          <t>Formula hidup</t>
        </is>
      </c>
      <c r="C20" s="5" t="inlineStr">
        <is>
          <t>Sel hitam = dihitung otomatis dari input. Jangan diketik ulang.</t>
        </is>
      </c>
    </row>
    <row r="21">
      <c r="B21" s="8" t="inlineStr">
        <is>
          <t>Header / total</t>
        </is>
      </c>
      <c r="C21" s="5" t="inlineStr">
        <is>
          <t>Sel hijau band = judul section; sel kuning = total penting (revenue, %, harga transaksi).</t>
        </is>
      </c>
    </row>
    <row r="23" ht="32" customHeight="1">
      <c r="B23" s="9" t="inlineStr">
        <is>
          <t>Referensi standar: PSAK 72 (Pengakuan Pendapatan dari Kontrak dengan Pelanggan) — Dewan Standar Akuntansi Keuangan IAI. Setara IFRS 15. Efektif untuk entitas selain anak usaha asing sejak 1 Jan 2020.</t>
        </is>
      </c>
    </row>
  </sheetData>
  <mergeCells count="3">
    <mergeCell ref="B23:C23"/>
    <mergeCell ref="B3:C3"/>
    <mergeCell ref="B2:C2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B2:E57"/>
  <sheetViews>
    <sheetView showGridLines="0" workbookViewId="0">
      <pane xSplit="1" ySplit="5" topLeftCell="B6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3" customWidth="1" min="1" max="1"/>
    <col width="46" customWidth="1" min="2" max="2"/>
    <col width="18" customWidth="1" min="3" max="3"/>
    <col width="18" customWidth="1" min="4" max="4"/>
    <col width="50" customWidth="1" min="5" max="5"/>
  </cols>
  <sheetData>
    <row r="2" ht="28" customHeight="1">
      <c r="B2" s="1" t="inlineStr">
        <is>
          <t>KONTRAK KONSTRUKSI — PT Bangun Cipta Konstruksi</t>
        </is>
      </c>
    </row>
    <row r="3">
      <c r="B3" s="2" t="inlineStr">
        <is>
          <t>Membangun gedung perkantoran untuk PT Properti Mandiri · 3 tahun · Over time, cost-to-cost</t>
        </is>
      </c>
    </row>
    <row r="5" ht="22" customHeight="1">
      <c r="B5" s="10" t="inlineStr">
        <is>
          <t>LANGKAH 1 · IDENTIFIKASI KONTRAK (PSAK 72 par 9–13)</t>
        </is>
      </c>
      <c r="C5" s="11" t="n"/>
      <c r="D5" s="11" t="n"/>
      <c r="E5" s="11" t="n"/>
    </row>
    <row r="6">
      <c r="B6" s="4" t="inlineStr">
        <is>
          <t>Kontrak: Kontrak Konstruksi Gedung Perkantoran — Senayan, 1 Jan 2025 (3 tahun)</t>
        </is>
      </c>
      <c r="C6" s="12" t="n"/>
      <c r="D6" s="12" t="n"/>
      <c r="E6" s="13" t="n"/>
    </row>
    <row r="7">
      <c r="B7" s="8" t="inlineStr">
        <is>
          <t>Kriteria (par 9)</t>
        </is>
      </c>
      <c r="C7" s="8" t="inlineStr">
        <is>
          <t>Terpenuhi?</t>
        </is>
      </c>
      <c r="D7" s="8" t="inlineStr">
        <is>
          <t>Catatan</t>
        </is>
      </c>
      <c r="E7" s="13" t="n"/>
    </row>
    <row r="8">
      <c r="B8" s="5" t="inlineStr">
        <is>
          <t>1. Persetujuan para pihak (par 9(a))</t>
        </is>
      </c>
      <c r="C8" s="14" t="inlineStr">
        <is>
          <t>YA</t>
        </is>
      </c>
      <c r="D8" s="15">
        <f>IF(UPPER(C8)="YA","✓","✗")</f>
        <v/>
      </c>
      <c r="E8" s="16" t="inlineStr">
        <is>
          <t>Kontrak tertulis ditandatangani direktur kedua belah pihak; persetujuan komersial jelas.</t>
        </is>
      </c>
    </row>
    <row r="9">
      <c r="B9" s="5" t="inlineStr">
        <is>
          <t>2. Hak yang dapat ditegakkan (par 9(b))</t>
        </is>
      </c>
      <c r="C9" s="14" t="inlineStr">
        <is>
          <t>YA</t>
        </is>
      </c>
      <c r="D9" s="15">
        <f>IF(UPPER(C9)="YA","✓","✗")</f>
        <v/>
      </c>
      <c r="E9" s="16" t="inlineStr">
        <is>
          <t>Hak &amp; kewajiban enforceable di pengadilan — proyek perizinan lengkap.</t>
        </is>
      </c>
    </row>
    <row r="10">
      <c r="B10" s="5" t="inlineStr">
        <is>
          <t>3. Ketentuan pembayaran jelas (par 9(c))</t>
        </is>
      </c>
      <c r="C10" s="14" t="inlineStr">
        <is>
          <t>YA</t>
        </is>
      </c>
      <c r="D10" s="15">
        <f>IF(UPPER(C10)="YA","✓","✗")</f>
        <v/>
      </c>
      <c r="E10" s="16" t="inlineStr">
        <is>
          <t>Term pembayaran: termin 20-30-30-20% sesuai progress; arus kas jelas.</t>
        </is>
      </c>
    </row>
    <row r="11">
      <c r="B11" s="5" t="inlineStr">
        <is>
          <t>4. Substansi komersial (par 9(d))</t>
        </is>
      </c>
      <c r="C11" s="14" t="inlineStr">
        <is>
          <t>YA</t>
        </is>
      </c>
      <c r="D11" s="15">
        <f>IF(UPPER(C11)="YA","✓","✗")</f>
        <v/>
      </c>
      <c r="E11" s="16" t="inlineStr">
        <is>
          <t>Perubahan cash flow &amp; risiko signifikan — substansi komersial terpenuhi.</t>
        </is>
      </c>
    </row>
    <row r="12">
      <c r="B12" s="5" t="inlineStr">
        <is>
          <t>5. Probable collection (par 9(e))</t>
        </is>
      </c>
      <c r="C12" s="14" t="inlineStr">
        <is>
          <t>YA</t>
        </is>
      </c>
      <c r="D12" s="15">
        <f>IF(UPPER(C12)="YA","✓","✗")</f>
        <v/>
      </c>
      <c r="E12" s="16" t="inlineStr">
        <is>
          <t>PT Properti Mandiri rated AAA; collection probable.</t>
        </is>
      </c>
    </row>
    <row r="13">
      <c r="B13" s="17" t="inlineStr">
        <is>
          <t>Kesimpulan: kontrak berada dalam lingkup PSAK 72?</t>
        </is>
      </c>
      <c r="C13" s="18" t="inlineStr"/>
      <c r="D13" s="17">
        <f>IF(COUNTIF(C8:C12,"YA")=5,"✓ KONTRAK (dalam lingkup PSAK 72)","✗ BUKAN KONTRAK PSAK 72 — lihat par 12 (kombinasi kontrak)")</f>
        <v/>
      </c>
      <c r="E13" s="13" t="n"/>
    </row>
    <row r="15" ht="22" customHeight="1">
      <c r="B15" s="10" t="inlineStr">
        <is>
          <t>LANGKAH 2 · IDENTIFIKASI KEWAJIBAN PELAKSANAAN (PSAK 72 par 22–30)</t>
        </is>
      </c>
      <c r="C15" s="11" t="n"/>
      <c r="D15" s="11" t="n"/>
      <c r="E15" s="11" t="n"/>
    </row>
    <row r="16">
      <c r="B16" s="8" t="inlineStr">
        <is>
          <t>Kewajiban Pelaksanaan (PO)</t>
        </is>
      </c>
      <c r="C16" s="8" t="inlineStr">
        <is>
          <t>SSP (Rp juta)</t>
        </is>
      </c>
      <c r="D16" s="8" t="inlineStr">
        <is>
          <t>Pola Pengakuan</t>
        </is>
      </c>
      <c r="E16" s="8" t="inlineStr">
        <is>
          <t>Catatan (par 27 — distinct?)</t>
        </is>
      </c>
    </row>
    <row r="17" ht="30" customHeight="1">
      <c r="B17" s="5" t="inlineStr">
        <is>
          <t>Gedung perkantoran (integrated deliverable)</t>
        </is>
      </c>
      <c r="C17" s="19" t="n">
        <v>12000</v>
      </c>
      <c r="D17" s="14" t="inlineStr">
        <is>
          <t>Over time</t>
        </is>
      </c>
      <c r="E17" s="16" t="inlineStr">
        <is>
          <t>Distinct? TIDAK — pekerjaan terintegrasi (par 27(b)); pelanggan mengonsumsi paket lengkap saat serah terima. Gabungkan jadi 1 PO.</t>
        </is>
      </c>
    </row>
    <row r="18">
      <c r="B18" s="17" t="inlineStr">
        <is>
          <t>Total SSP (basis alokasi Langkah 4)</t>
        </is>
      </c>
      <c r="C18" s="20">
        <f>SUM(C17:C17)</f>
        <v/>
      </c>
      <c r="D18" s="18" t="inlineStr"/>
      <c r="E18" s="21" t="inlineStr">
        <is>
          <t>Jumlah seluruh PO</t>
        </is>
      </c>
    </row>
    <row r="20" ht="22" customHeight="1">
      <c r="B20" s="10" t="inlineStr">
        <is>
          <t>LANGKAH 3 · TENTUKAN HARGA TRANSAKSI (PSAK 72 par 47–72)</t>
        </is>
      </c>
      <c r="C20" s="11" t="n"/>
      <c r="D20" s="11" t="n"/>
      <c r="E20" s="11" t="n"/>
    </row>
    <row r="21">
      <c r="B21" s="4" t="inlineStr">
        <is>
          <t>3a. Pertimbangan tetap (fixed consideration)</t>
        </is>
      </c>
      <c r="C21" s="12" t="n"/>
      <c r="D21" s="12" t="n"/>
      <c r="E21" s="13" t="n"/>
    </row>
    <row r="22">
      <c r="B22" s="5" t="inlineStr">
        <is>
          <t>Harga kontrak tetap (Rp juta)</t>
        </is>
      </c>
      <c r="C22" s="19" t="n">
        <v>12000</v>
      </c>
      <c r="D22" s="16" t="inlineStr">
        <is>
          <t>Sesuai kontrak tertulis</t>
        </is>
      </c>
      <c r="E22" s="13" t="n"/>
    </row>
    <row r="23">
      <c r="B23" s="4" t="inlineStr">
        <is>
          <t>3b. Variable consideration (par 50–56)</t>
        </is>
      </c>
      <c r="C23" s="12" t="n"/>
      <c r="D23" s="12" t="n"/>
      <c r="E23" s="13" t="n"/>
    </row>
    <row r="24">
      <c r="B24" s="5" t="inlineStr">
        <is>
          <t>Bonus maksimum jika selesai sebelum Des 2027 (Rp juta)</t>
        </is>
      </c>
      <c r="C24" s="19" t="n">
        <v>500</v>
      </c>
      <c r="D24" s="16" t="inlineStr">
        <is>
          <t>Skenario: 60% probabilitas tercapai, 40% tidak</t>
        </is>
      </c>
      <c r="E24" s="13" t="n"/>
    </row>
    <row r="25">
      <c r="B25" s="22" t="inlineStr">
        <is>
          <t xml:space="preserve">  Metode estimasi</t>
        </is>
      </c>
      <c r="C25" s="14" t="inlineStr">
        <is>
          <t>Expected Value</t>
        </is>
      </c>
      <c r="D25" s="16" t="inlineStr">
        <is>
          <t>Σ (outcome × probabilitas) — par 53</t>
        </is>
      </c>
      <c r="E25" s="13" t="n"/>
    </row>
    <row r="26">
      <c r="B26" s="22" t="inlineStr">
        <is>
          <t xml:space="preserve">  Probabilitas mencapai bonus</t>
        </is>
      </c>
      <c r="C26" s="23" t="n">
        <v>0.6</v>
      </c>
      <c r="D26" s="16" t="inlineStr">
        <is>
          <t>Input; sisanya (1 − p) = tidak dapat bonus</t>
        </is>
      </c>
      <c r="E26" s="13" t="n"/>
    </row>
    <row r="27">
      <c r="B27" s="24" t="inlineStr">
        <is>
          <t xml:space="preserve">  → Variable consideration (expected value)</t>
        </is>
      </c>
      <c r="C27" s="25">
        <f>C24*C26</f>
        <v/>
      </c>
      <c r="D27" s="16" t="inlineStr">
        <is>
          <t>'= bonus_max × probabilitas (par 53)</t>
        </is>
      </c>
      <c r="E27" s="13" t="n"/>
    </row>
    <row r="28">
      <c r="B28" s="22" t="inlineStr">
        <is>
          <t xml:space="preserve">  Constraint par 56: probabilitas signifikan reversal?</t>
        </is>
      </c>
      <c r="C28" s="14" t="inlineStr">
        <is>
          <t>YA</t>
        </is>
      </c>
      <c r="D28" s="16" t="inlineStr">
        <is>
          <t>Constraint OK → gunakan expected value penuh</t>
        </is>
      </c>
      <c r="E28" s="13" t="n"/>
    </row>
    <row r="29">
      <c r="B29" s="4" t="inlineStr">
        <is>
          <t>3c. Significant financing component (par 60–65)</t>
        </is>
      </c>
      <c r="C29" s="12" t="n"/>
      <c r="D29" s="12" t="n"/>
      <c r="E29" s="13" t="n"/>
    </row>
    <row r="30">
      <c r="B30" s="22" t="inlineStr">
        <is>
          <t xml:space="preserve">  Berlaku? (selisih timing kas vs pengiriman signifikan)</t>
        </is>
      </c>
      <c r="C30" s="14" t="inlineStr">
        <is>
          <t>TIDAK</t>
        </is>
      </c>
      <c r="D30" s="16" t="inlineStr">
        <is>
          <t>Termin mengikuti progress; gap &lt; 12 bulan → dikecualikan (par 63)</t>
        </is>
      </c>
      <c r="E30" s="13" t="n"/>
    </row>
    <row r="31">
      <c r="B31" s="17" t="inlineStr">
        <is>
          <t>HARGA TRANSAKSI TOTAL (Rp juta)</t>
        </is>
      </c>
      <c r="C31" s="20">
        <f>C22+C27</f>
        <v/>
      </c>
      <c r="D31" s="21" t="inlineStr">
        <is>
          <t>'= Fixed + Variable (financing = N/A)</t>
        </is>
      </c>
      <c r="E31" s="13" t="n"/>
    </row>
    <row r="33" ht="22" customHeight="1">
      <c r="B33" s="10" t="inlineStr">
        <is>
          <t>LANGKAH 4 · ALOKASI HARGA TRANSAKSI (PSAK 72 par 73–86)</t>
        </is>
      </c>
      <c r="C33" s="11" t="n"/>
      <c r="D33" s="11" t="n"/>
      <c r="E33" s="11" t="n"/>
    </row>
    <row r="34">
      <c r="B34" s="16" t="inlineStr">
        <is>
          <t>Hanya 1 kewajiban pelaksanaan → seluruh harga transaksi dialokasikan ke PO itu.</t>
        </is>
      </c>
      <c r="C34" s="12" t="n"/>
      <c r="D34" s="12" t="n"/>
      <c r="E34" s="13" t="n"/>
    </row>
    <row r="35">
      <c r="B35" s="24" t="inlineStr">
        <is>
          <t>Alokasi ke PO: Gedung Perkantoran</t>
        </is>
      </c>
      <c r="C35" s="25">
        <f>C31</f>
        <v/>
      </c>
      <c r="D35" s="16" t="inlineStr">
        <is>
          <t>'= Harga Transaksi Total (single PO)</t>
        </is>
      </c>
      <c r="E35" s="13" t="n"/>
    </row>
    <row r="37" ht="22" customHeight="1">
      <c r="B37" s="10" t="inlineStr">
        <is>
          <t>LANGKAH 5 · PENGAKUAN PENDAPATAN — OVER TIME (par 35(c), cost-to-cost)</t>
        </is>
      </c>
      <c r="C37" s="11" t="n"/>
      <c r="D37" s="11" t="n"/>
      <c r="E37" s="11" t="n"/>
    </row>
    <row r="38">
      <c r="B38" s="4" t="inlineStr">
        <is>
          <t>Justifikasi over time (pilih par 35):</t>
        </is>
      </c>
      <c r="C38" s="12" t="n"/>
      <c r="D38" s="12" t="n"/>
      <c r="E38" s="13" t="n"/>
    </row>
    <row r="39">
      <c r="B39" s="22" t="inlineStr">
        <is>
          <t xml:space="preserve">  Kriteria par 35(c) terpenuhi?</t>
        </is>
      </c>
      <c r="C39" s="14" t="inlineStr">
        <is>
          <t>YA</t>
        </is>
      </c>
      <c r="D39" s="16" t="inlineStr">
        <is>
          <t>Aset dengan penggunaan alternatif terbatas + hak atas pembayaran; par 35(c) — gedung customized</t>
        </is>
      </c>
      <c r="E39" s="13" t="n"/>
    </row>
    <row r="41">
      <c r="B41" s="4" t="inlineStr">
        <is>
          <t>INPUT METHOD: COST-TO-COST (par B15–B19)</t>
        </is>
      </c>
      <c r="C41" s="12" t="n"/>
      <c r="D41" s="12" t="n"/>
      <c r="E41" s="13" t="n"/>
    </row>
    <row r="42">
      <c r="B42" s="8" t="inlineStr">
        <is>
          <t>Tahun</t>
        </is>
      </c>
      <c r="C42" s="8" t="inlineStr">
        <is>
          <t>Biaya Terjadi (Rp juta)</t>
        </is>
      </c>
      <c r="D42" s="8" t="inlineStr">
        <is>
          <t>Estimasi Total Biaya Kontrak</t>
        </is>
      </c>
      <c r="E42" s="8" t="inlineStr">
        <is>
          <t>% Complete (otomatis)</t>
        </is>
      </c>
    </row>
    <row r="43">
      <c r="B43" s="5" t="inlineStr">
        <is>
          <t>Tahun 2025</t>
        </is>
      </c>
      <c r="C43" s="19" t="n">
        <v>3000</v>
      </c>
      <c r="D43" s="19" t="n">
        <v>10000</v>
      </c>
      <c r="E43" s="26">
        <f>SUM(C$43:C43)/D43</f>
        <v/>
      </c>
    </row>
    <row r="44">
      <c r="B44" s="5" t="inlineStr">
        <is>
          <t>Tahun 2026</t>
        </is>
      </c>
      <c r="C44" s="19" t="n">
        <v>4500</v>
      </c>
      <c r="D44" s="19" t="n">
        <v>10200</v>
      </c>
      <c r="E44" s="26">
        <f>SUM(C$43:C44)/D44</f>
        <v/>
      </c>
    </row>
    <row r="45">
      <c r="B45" s="5" t="inlineStr">
        <is>
          <t>Tahun 2027</t>
        </is>
      </c>
      <c r="C45" s="19" t="n">
        <v>2700</v>
      </c>
      <c r="D45" s="19" t="n">
        <v>10200</v>
      </c>
      <c r="E45" s="26">
        <f>SUM(C$43:C45)/D45</f>
        <v/>
      </c>
    </row>
    <row r="47">
      <c r="B47" s="27" t="inlineStr">
        <is>
          <t>JADWAL PENGAKUAN PENDAPATAN (COST-TO-COST)</t>
        </is>
      </c>
      <c r="C47" s="12" t="n"/>
      <c r="D47" s="12" t="n"/>
      <c r="E47" s="13" t="n"/>
    </row>
    <row r="48">
      <c r="B48" s="8" t="inlineStr">
        <is>
          <t>Tahun</t>
        </is>
      </c>
      <c r="C48" s="8" t="inlineStr">
        <is>
          <t>% Complete</t>
        </is>
      </c>
      <c r="D48" s="8" t="inlineStr">
        <is>
          <t>Revenue Kumulatif</t>
        </is>
      </c>
      <c r="E48" s="8" t="inlineStr">
        <is>
          <t>Revenue Periode</t>
        </is>
      </c>
    </row>
    <row r="49">
      <c r="B49" s="5" t="inlineStr">
        <is>
          <t>Tahun 2025</t>
        </is>
      </c>
      <c r="C49" s="28">
        <f>E43</f>
        <v/>
      </c>
      <c r="D49" s="25">
        <f>E43*C$35</f>
        <v/>
      </c>
      <c r="E49" s="25">
        <f>D49</f>
        <v/>
      </c>
    </row>
    <row r="50">
      <c r="B50" s="5" t="inlineStr">
        <is>
          <t>Tahun 2026</t>
        </is>
      </c>
      <c r="C50" s="28">
        <f>E44</f>
        <v/>
      </c>
      <c r="D50" s="25">
        <f>E44*C$35</f>
        <v/>
      </c>
      <c r="E50" s="25">
        <f>D50-D49</f>
        <v/>
      </c>
    </row>
    <row r="51">
      <c r="B51" s="5" t="inlineStr">
        <is>
          <t>Tahun 2027</t>
        </is>
      </c>
      <c r="C51" s="28">
        <f>E45</f>
        <v/>
      </c>
      <c r="D51" s="25">
        <f>E45*C$35</f>
        <v/>
      </c>
      <c r="E51" s="25">
        <f>D51-D50</f>
        <v/>
      </c>
    </row>
    <row r="52">
      <c r="B52" s="17" t="inlineStr">
        <is>
          <t>TOTAL REVENUE DIAKUI</t>
        </is>
      </c>
      <c r="C52" s="29" t="inlineStr"/>
      <c r="D52" s="29" t="inlineStr"/>
      <c r="E52" s="20">
        <f>SUM(E49:E51)</f>
        <v/>
      </c>
    </row>
    <row r="53">
      <c r="B53" s="17" t="inlineStr">
        <is>
          <t>Cek: Σ revenue = Harga Transaksi?</t>
        </is>
      </c>
      <c r="C53" s="12" t="n"/>
      <c r="D53" s="13" t="n"/>
      <c r="E53" s="30">
        <f>IF(ABS(E52-C31)&lt;0.5,"✓ SAMA","✗ SELISIH Rp "&amp;TEXT(E52-C31,"#,##0"))</f>
        <v/>
      </c>
    </row>
    <row r="55">
      <c r="B55" s="4" t="inlineStr">
        <is>
          <t>INDIKATOR KUNCI</t>
        </is>
      </c>
      <c r="C55" s="12" t="n"/>
      <c r="D55" s="12" t="n"/>
      <c r="E55" s="13" t="n"/>
    </row>
    <row r="56">
      <c r="B56" s="5" t="inlineStr">
        <is>
          <t xml:space="preserve">  Laba kotor proyek (estimasi akhir)</t>
        </is>
      </c>
      <c r="C56" s="25">
        <f>C35-D45</f>
        <v/>
      </c>
      <c r="D56" s="16" t="inlineStr">
        <is>
          <t>'= Harga Transaksi − Estimasi Total Biaya</t>
        </is>
      </c>
      <c r="E56" s="13" t="n"/>
    </row>
    <row r="57">
      <c r="B57" s="5" t="inlineStr">
        <is>
          <t xml:space="preserve">  % margin proyek</t>
        </is>
      </c>
      <c r="C57" s="26">
        <f>(C35-D45)/C35</f>
        <v/>
      </c>
      <c r="D57" s="16" t="inlineStr">
        <is>
          <t>Indikator profitabilitas</t>
        </is>
      </c>
      <c r="E57" s="13" t="n"/>
    </row>
  </sheetData>
  <mergeCells count="31">
    <mergeCell ref="B37:E37"/>
    <mergeCell ref="B6:E6"/>
    <mergeCell ref="B15:E15"/>
    <mergeCell ref="B33:E33"/>
    <mergeCell ref="B55:E55"/>
    <mergeCell ref="D22:E22"/>
    <mergeCell ref="B5:E5"/>
    <mergeCell ref="B20:E20"/>
    <mergeCell ref="B53:D53"/>
    <mergeCell ref="D31:E31"/>
    <mergeCell ref="B41:E41"/>
    <mergeCell ref="D13:E13"/>
    <mergeCell ref="D57:E57"/>
    <mergeCell ref="D27:E27"/>
    <mergeCell ref="B3:E3"/>
    <mergeCell ref="B47:E47"/>
    <mergeCell ref="D7:E7"/>
    <mergeCell ref="B21:E21"/>
    <mergeCell ref="D28:E28"/>
    <mergeCell ref="B2:E2"/>
    <mergeCell ref="D56:E56"/>
    <mergeCell ref="D39:E39"/>
    <mergeCell ref="D25:E25"/>
    <mergeCell ref="B23:E23"/>
    <mergeCell ref="D24:E24"/>
    <mergeCell ref="D30:E30"/>
    <mergeCell ref="B38:E38"/>
    <mergeCell ref="B29:E29"/>
    <mergeCell ref="B34:E34"/>
    <mergeCell ref="D26:E26"/>
    <mergeCell ref="D35:E35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B2:E59"/>
  <sheetViews>
    <sheetView showGridLines="0" workbookViewId="0">
      <pane xSplit="1" ySplit="5" topLeftCell="B6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3" customWidth="1" min="1" max="1"/>
    <col width="46" customWidth="1" min="2" max="2"/>
    <col width="18" customWidth="1" min="3" max="3"/>
    <col width="18" customWidth="1" min="4" max="4"/>
    <col width="50" customWidth="1" min="5" max="5"/>
  </cols>
  <sheetData>
    <row r="2" ht="28" customHeight="1">
      <c r="B2" s="1" t="inlineStr">
        <is>
          <t>LANGGANAN SAAS — PT Cloud Nusantara</t>
        </is>
      </c>
    </row>
    <row r="3">
      <c r="B3" s="2" t="inlineStr">
        <is>
          <t>Langganan 3 tahun, DEFERRED payment Rp 450jt di akhir T3 · Significant financing component @ 8%</t>
        </is>
      </c>
    </row>
    <row r="5" ht="22" customHeight="1">
      <c r="B5" s="10" t="inlineStr">
        <is>
          <t>LANGKAH 1 · IDENTIFIKASI KONTRAK (PSAK 72 par 9–13)</t>
        </is>
      </c>
      <c r="C5" s="11" t="n"/>
      <c r="D5" s="11" t="n"/>
      <c r="E5" s="11" t="n"/>
    </row>
    <row r="6">
      <c r="B6" s="4" t="inlineStr">
        <is>
          <t>Kontrak: Master Service Agreement SaaS Enterprise — 1 Jan 2025 (36 bulan, deferred payment)</t>
        </is>
      </c>
      <c r="C6" s="12" t="n"/>
      <c r="D6" s="12" t="n"/>
      <c r="E6" s="13" t="n"/>
    </row>
    <row r="7">
      <c r="B7" s="8" t="inlineStr">
        <is>
          <t>Kriteria (par 9)</t>
        </is>
      </c>
      <c r="C7" s="8" t="inlineStr">
        <is>
          <t>Terpenuhi?</t>
        </is>
      </c>
      <c r="D7" s="8" t="inlineStr">
        <is>
          <t>Catatan</t>
        </is>
      </c>
      <c r="E7" s="13" t="n"/>
    </row>
    <row r="8">
      <c r="B8" s="5" t="inlineStr">
        <is>
          <t>1. Persetujuan para pihak (par 9(a))</t>
        </is>
      </c>
      <c r="C8" s="14" t="inlineStr">
        <is>
          <t>YA</t>
        </is>
      </c>
      <c r="D8" s="15">
        <f>IF(UPPER(C8)="YA","✓","✗")</f>
        <v/>
      </c>
      <c r="E8" s="16" t="inlineStr">
        <is>
          <t>Master Service Agreement ditandatangani; SLA jelas.</t>
        </is>
      </c>
    </row>
    <row r="9">
      <c r="B9" s="5" t="inlineStr">
        <is>
          <t>2. Hak yang dapat ditegakkan (par 9(b))</t>
        </is>
      </c>
      <c r="C9" s="14" t="inlineStr">
        <is>
          <t>YA</t>
        </is>
      </c>
      <c r="D9" s="15">
        <f>IF(UPPER(C9)="YA","✓","✗")</f>
        <v/>
      </c>
      <c r="E9" s="16" t="inlineStr">
        <is>
          <t>Hak akses software + penalty terminasi early — enforceable.</t>
        </is>
      </c>
    </row>
    <row r="10">
      <c r="B10" s="5" t="inlineStr">
        <is>
          <t>3. Ketentuan pembayaran jelas (par 9(c))</t>
        </is>
      </c>
      <c r="C10" s="14" t="inlineStr">
        <is>
          <t>YA</t>
        </is>
      </c>
      <c r="D10" s="15">
        <f>IF(UPPER(C10)="YA","✓","✗")</f>
        <v/>
      </c>
      <c r="E10" s="16" t="inlineStr">
        <is>
          <t>DEFERRED: pembayaran Rp 450jt saat kontrak berakhir (akhir Tahun 3).</t>
        </is>
      </c>
    </row>
    <row r="11">
      <c r="B11" s="5" t="inlineStr">
        <is>
          <t>4. Substansi komersial (par 9(d))</t>
        </is>
      </c>
      <c r="C11" s="14" t="inlineStr">
        <is>
          <t>YA</t>
        </is>
      </c>
      <c r="D11" s="15">
        <f>IF(UPPER(C11)="YA","✓","✗")</f>
        <v/>
      </c>
      <c r="E11" s="16" t="inlineStr">
        <is>
          <t>Substansi komersial: cash flow + risk profile berubah.</t>
        </is>
      </c>
    </row>
    <row r="12">
      <c r="B12" s="5" t="inlineStr">
        <is>
          <t>5. Probable collection (par 9(e))</t>
        </is>
      </c>
      <c r="C12" s="14" t="inlineStr">
        <is>
          <t>YA</t>
        </is>
      </c>
      <c r="D12" s="15">
        <f>IF(UPPER(C12)="YA","✓","✗")</f>
        <v/>
      </c>
      <c r="E12" s="16" t="inlineStr">
        <is>
          <t>Customer (PT Telco Nusantara) investment grade — probable.</t>
        </is>
      </c>
    </row>
    <row r="13">
      <c r="B13" s="17" t="inlineStr">
        <is>
          <t>Kesimpulan: kontrak berada dalam lingkup PSAK 72?</t>
        </is>
      </c>
      <c r="C13" s="18" t="inlineStr"/>
      <c r="D13" s="17">
        <f>IF(COUNTIF(C8:C12,"YA")=5,"✓ KONTRAK (dalam lingkup PSAK 72)","✗ BUKAN KONTRAK PSAK 72 — lihat par 12 (kombinasi kontrak)")</f>
        <v/>
      </c>
      <c r="E13" s="13" t="n"/>
    </row>
    <row r="15" ht="22" customHeight="1">
      <c r="B15" s="10" t="inlineStr">
        <is>
          <t>LANGKAH 2 · IDENTIFIKASI KEWAJIBAN PELAKSANAAN (PSAK 72 par 22–30)</t>
        </is>
      </c>
      <c r="C15" s="11" t="n"/>
      <c r="D15" s="11" t="n"/>
      <c r="E15" s="11" t="n"/>
    </row>
    <row r="16">
      <c r="B16" s="8" t="inlineStr">
        <is>
          <t>Kewajiban Pelaksanaan (PO)</t>
        </is>
      </c>
      <c r="C16" s="8" t="inlineStr">
        <is>
          <t>SSP (Rp juta)</t>
        </is>
      </c>
      <c r="D16" s="8" t="inlineStr">
        <is>
          <t>Pola Pengakuan</t>
        </is>
      </c>
      <c r="E16" s="8" t="inlineStr">
        <is>
          <t>Catatan (par 27 — distinct?)</t>
        </is>
      </c>
    </row>
    <row r="17" ht="30" customHeight="1">
      <c r="B17" s="5" t="inlineStr">
        <is>
          <t>Akses software SaaS Enterprise (36 bulan)</t>
        </is>
      </c>
      <c r="C17" s="19" t="n">
        <v>360</v>
      </c>
      <c r="D17" s="14" t="inlineStr">
        <is>
          <t>Over time</t>
        </is>
      </c>
      <c r="E17" s="16" t="inlineStr">
        <is>
          <t>Distinct? YA — pelanggan manfaat sendiri (par 27(a)) + identifiable (par 27(b)). 1 PO — akses adalah right-to-use, dikonsumsi sepanjang 36 bulan.</t>
        </is>
      </c>
    </row>
    <row r="18">
      <c r="B18" s="17" t="inlineStr">
        <is>
          <t>Total SSP (basis alokasi Langkah 4)</t>
        </is>
      </c>
      <c r="C18" s="20">
        <f>SUM(C17:C17)</f>
        <v/>
      </c>
      <c r="D18" s="18" t="inlineStr"/>
      <c r="E18" s="21" t="inlineStr">
        <is>
          <t>Jumlah seluruh PO</t>
        </is>
      </c>
    </row>
    <row r="20" ht="22" customHeight="1">
      <c r="B20" s="10" t="inlineStr">
        <is>
          <t>LANGKAH 3 · TENTUKAN HARGA TRANSAKSI (PSAK 72 par 47–72)</t>
        </is>
      </c>
      <c r="C20" s="11" t="n"/>
      <c r="D20" s="11" t="n"/>
      <c r="E20" s="11" t="n"/>
    </row>
    <row r="21">
      <c r="B21" s="4" t="inlineStr">
        <is>
          <t>3a. Pertimbangan tetap (nominal kontrak)</t>
        </is>
      </c>
      <c r="C21" s="12" t="n"/>
      <c r="D21" s="12" t="n"/>
      <c r="E21" s="13" t="n"/>
    </row>
    <row r="22">
      <c r="B22" s="5" t="inlineStr">
        <is>
          <t>Nominal yang akan diterima (akhir Tahun 3, Rp juta)</t>
        </is>
      </c>
      <c r="C22" s="19" t="n">
        <v>450</v>
      </c>
      <c r="D22" s="16" t="inlineStr">
        <is>
          <t>Pembayaran DEFERRED — diterima 31 Des 2027</t>
        </is>
      </c>
      <c r="E22" s="13" t="n"/>
    </row>
    <row r="23">
      <c r="B23" s="4" t="inlineStr">
        <is>
          <t>3b. Variable consideration (par 50–56)</t>
        </is>
      </c>
      <c r="C23" s="12" t="n"/>
      <c r="D23" s="12" t="n"/>
      <c r="E23" s="13" t="n"/>
    </row>
    <row r="24">
      <c r="B24" s="22" t="inlineStr">
        <is>
          <t xml:space="preserve">  Variable consideration (rebate, refund)?</t>
        </is>
      </c>
      <c r="C24" s="14" t="inlineStr">
        <is>
          <t>TIDAK</t>
        </is>
      </c>
      <c r="D24" s="16" t="inlineStr">
        <is>
          <t>Tidak ada rebate — harga tetap</t>
        </is>
      </c>
      <c r="E24" s="13" t="n"/>
    </row>
    <row r="25">
      <c r="B25" s="4" t="inlineStr">
        <is>
          <t>3c. Significant financing component (par 60–65) — HEADLINE</t>
        </is>
      </c>
      <c r="C25" s="12" t="n"/>
      <c r="D25" s="12" t="n"/>
      <c r="E25" s="13" t="n"/>
    </row>
    <row r="26" ht="28" customHeight="1">
      <c r="B26" s="22" t="inlineStr">
        <is>
          <t xml:space="preserve">  Timing pembayaran vs pengiriman manfaat berbeda signifikan?</t>
        </is>
      </c>
      <c r="C26" s="14" t="inlineStr">
        <is>
          <t>YA</t>
        </is>
      </c>
      <c r="D26" s="16" t="inlineStr">
        <is>
          <t>Manfaat dikonsumsi Jan 2025–Des 2027; kas diterima Des 2027 — gap 3 thn (par 60)</t>
        </is>
      </c>
      <c r="E26" s="13" t="n"/>
    </row>
    <row r="27">
      <c r="B27" s="22" t="inlineStr">
        <is>
          <t xml:space="preserve">  Tarif diskonto (per tahun)</t>
        </is>
      </c>
      <c r="C27" s="23" t="n">
        <v>0.08</v>
      </c>
      <c r="D27" s="16" t="inlineStr">
        <is>
          <t>Input: cost of capital PT Cloud Nusantara (par 64)</t>
        </is>
      </c>
      <c r="E27" s="13" t="n"/>
    </row>
    <row r="28">
      <c r="B28" s="22" t="inlineStr">
        <is>
          <t xml:space="preserve">  Jangka waktu (tahun)</t>
        </is>
      </c>
      <c r="C28" s="31" t="n">
        <v>3</v>
      </c>
      <c r="D28" s="16" t="inlineStr">
        <is>
          <t>1 Jan 2025 → 31 Des 2027</t>
        </is>
      </c>
      <c r="E28" s="13" t="n"/>
    </row>
    <row r="29">
      <c r="B29" s="24" t="inlineStr">
        <is>
          <t xml:space="preserve">  → Nilai sekarang (PV) dari pembayaran deferred</t>
        </is>
      </c>
      <c r="C29" s="32">
        <f>C22/(1+C27)^C28</f>
        <v/>
      </c>
      <c r="D29" s="16" t="inlineStr">
        <is>
          <t>'= Nominal / (1 + r)^n — par 64</t>
        </is>
      </c>
      <c r="E29" s="13" t="n"/>
    </row>
    <row r="30" ht="28" customHeight="1">
      <c r="B30" s="24" t="inlineStr">
        <is>
          <t xml:space="preserve">  → Komponen pendanaan (financing component)</t>
        </is>
      </c>
      <c r="C30" s="32">
        <f>C22-C29</f>
        <v/>
      </c>
      <c r="D30" s="16" t="inlineStr">
        <is>
          <t>'= Nominal − PV; diakui sebagai pendapatan BUNGA (PSAK 71), BUKAN revenue</t>
        </is>
      </c>
      <c r="E30" s="13" t="n"/>
    </row>
    <row r="31">
      <c r="B31" s="17" t="inlineStr">
        <is>
          <t>HARGA TRANSAKSI (= REVENUE, Rp juta)</t>
        </is>
      </c>
      <c r="C31" s="20">
        <f>C29</f>
        <v/>
      </c>
      <c r="D31" s="21" t="inlineStr">
        <is>
          <t>Komponen pendanaan TIDAK termasuk harga transaksi (par 66)</t>
        </is>
      </c>
      <c r="E31" s="13" t="n"/>
    </row>
    <row r="33" ht="22" customHeight="1">
      <c r="B33" s="10" t="inlineStr">
        <is>
          <t>LANGKAH 4 · ALOKASI HARGA TRANSAKSI (PSAK 72 par 73–86)</t>
        </is>
      </c>
      <c r="C33" s="11" t="n"/>
      <c r="D33" s="11" t="n"/>
      <c r="E33" s="11" t="n"/>
    </row>
    <row r="34">
      <c r="B34" s="24" t="inlineStr">
        <is>
          <t>1 PO → seluruh harga transaksi dialokasikan ke PO: Akses Software SaaS</t>
        </is>
      </c>
      <c r="C34" s="12" t="n"/>
      <c r="D34" s="13" t="n"/>
      <c r="E34" s="25">
        <f>C31</f>
        <v/>
      </c>
    </row>
    <row r="36" ht="22" customHeight="1">
      <c r="B36" s="10" t="inlineStr">
        <is>
          <t>LANGKAH 5 · PENGAKUAN PENDAPATAN — OVER TIME (par 35(a), output method)</t>
        </is>
      </c>
      <c r="C36" s="11" t="n"/>
      <c r="D36" s="11" t="n"/>
      <c r="E36" s="11" t="n"/>
    </row>
    <row r="37">
      <c r="B37" s="4" t="inlineStr">
        <is>
          <t>Justifikasi over time:</t>
        </is>
      </c>
      <c r="C37" s="12" t="n"/>
      <c r="D37" s="12" t="n"/>
      <c r="E37" s="13" t="n"/>
    </row>
    <row r="38">
      <c r="B38" s="22" t="inlineStr">
        <is>
          <t xml:space="preserve">  Customer simultaneously receives &amp; consumes benefit (par 35(a))?</t>
        </is>
      </c>
      <c r="C38" s="14" t="inlineStr">
        <is>
          <t>YA</t>
        </is>
      </c>
      <c r="D38" s="16" t="inlineStr">
        <is>
          <t>SaaS = akses berkelanjutan; benefit dikonsumsi tiap bulan; output method = waktu</t>
        </is>
      </c>
      <c r="E38" s="13" t="n"/>
    </row>
    <row r="40">
      <c r="B40" s="4" t="inlineStr">
        <is>
          <t>OUTPUT METHOD: STRAIGHT-LINE 36 BULAN (ratable)</t>
        </is>
      </c>
      <c r="C40" s="12" t="n"/>
      <c r="D40" s="12" t="n"/>
      <c r="E40" s="13" t="n"/>
    </row>
    <row r="41">
      <c r="B41" s="5" t="inlineStr">
        <is>
          <t>Revenue per bulan (Rp juta)</t>
        </is>
      </c>
      <c r="C41" s="33">
        <f>E34/36</f>
        <v/>
      </c>
      <c r="D41" s="16" t="inlineStr">
        <is>
          <t>'= harga transaksi ÷ 36 bulan</t>
        </is>
      </c>
      <c r="E41" s="13" t="n"/>
    </row>
    <row r="42">
      <c r="B42" s="5" t="inlineStr">
        <is>
          <t>Revenue per tahun (12 bulan, Rp juta)</t>
        </is>
      </c>
      <c r="C42" s="32">
        <f>C41*12</f>
        <v/>
      </c>
      <c r="D42" s="16" t="inlineStr">
        <is>
          <t>'= revenue bulanan × 12</t>
        </is>
      </c>
      <c r="E42" s="13" t="n"/>
    </row>
    <row r="44">
      <c r="B44" s="27" t="inlineStr">
        <is>
          <t>JADWAL PENGAKUAN REVENUE (3 TAHUN)</t>
        </is>
      </c>
      <c r="C44" s="12" t="n"/>
      <c r="D44" s="12" t="n"/>
      <c r="E44" s="13" t="n"/>
    </row>
    <row r="45">
      <c r="B45" s="8" t="inlineStr">
        <is>
          <t>Tahun</t>
        </is>
      </c>
      <c r="C45" s="8" t="inlineStr">
        <is>
          <t>Revenue Periode</t>
        </is>
      </c>
      <c r="D45" s="8" t="inlineStr">
        <is>
          <t>Revenue Kumulatif</t>
        </is>
      </c>
      <c r="E45" s="8" t="inlineStr">
        <is>
          <t>Contract Asset Akhir</t>
        </is>
      </c>
    </row>
    <row r="46">
      <c r="B46" s="5" t="inlineStr">
        <is>
          <t>Tahun 1 (2025)</t>
        </is>
      </c>
      <c r="C46" s="33">
        <f>C42</f>
        <v/>
      </c>
      <c r="D46" s="32">
        <f>C46</f>
        <v/>
      </c>
      <c r="E46" s="33">
        <f>D46</f>
        <v/>
      </c>
    </row>
    <row r="47">
      <c r="B47" s="5" t="inlineStr">
        <is>
          <t>Tahun 2 (2026)</t>
        </is>
      </c>
      <c r="C47" s="33">
        <f>C42</f>
        <v/>
      </c>
      <c r="D47" s="32">
        <f>D46+C47</f>
        <v/>
      </c>
      <c r="E47" s="33">
        <f>D47</f>
        <v/>
      </c>
    </row>
    <row r="48">
      <c r="B48" s="5" t="inlineStr">
        <is>
          <t>Tahun 3 (2027)</t>
        </is>
      </c>
      <c r="C48" s="33">
        <f>C42</f>
        <v/>
      </c>
      <c r="D48" s="32">
        <f>D47+C48</f>
        <v/>
      </c>
      <c r="E48" s="33">
        <f>D48</f>
        <v/>
      </c>
    </row>
    <row r="49">
      <c r="B49" s="34" t="inlineStr">
        <is>
          <t>Penerimaan kas akhir Tahun 3 (Rp juta)</t>
        </is>
      </c>
      <c r="C49" s="35">
        <f>C22</f>
        <v/>
      </c>
      <c r="D49" s="36" t="inlineStr">
        <is>
          <t>'= Nominal kontrak (par 9(c))</t>
        </is>
      </c>
      <c r="E49" s="13" t="n"/>
    </row>
    <row r="50">
      <c r="B50" s="17" t="inlineStr">
        <is>
          <t>TOTAL REVENUE DIAKUI</t>
        </is>
      </c>
      <c r="C50" s="20">
        <f>SUM(C46:C48)</f>
        <v/>
      </c>
      <c r="D50" s="29" t="inlineStr"/>
      <c r="E50" s="30">
        <f>IF(ABS(C50-C31)&lt;0.5,"✓ SAMA","✗ SELISIH")</f>
        <v/>
      </c>
    </row>
    <row r="52">
      <c r="B52" s="27" t="inlineStr">
        <is>
          <t>KOMPONEN PENDANAAN — BUNGA EFEKTIF (PSAK 71, metode bunga efektif)</t>
        </is>
      </c>
      <c r="C52" s="12" t="n"/>
      <c r="D52" s="12" t="n"/>
      <c r="E52" s="13" t="n"/>
    </row>
    <row r="53" ht="28" customHeight="1">
      <c r="B53" s="16" t="inlineStr">
        <is>
          <t>Catatan: Revenue (Rp 357,2jt) diakui PSAK 72; Bunga diakui PSAK 71. Receivable tumbuh dari PV ke Nominal.</t>
        </is>
      </c>
      <c r="C53" s="12" t="n"/>
      <c r="D53" s="12" t="n"/>
      <c r="E53" s="13" t="n"/>
    </row>
    <row r="54">
      <c r="B54" s="8" t="inlineStr">
        <is>
          <t>Tahun</t>
        </is>
      </c>
      <c r="C54" s="8" t="inlineStr">
        <is>
          <t>Receivable Awal</t>
        </is>
      </c>
      <c r="D54" s="8" t="inlineStr">
        <is>
          <t>Bunga (r × Awal)</t>
        </is>
      </c>
      <c r="E54" s="8" t="inlineStr">
        <is>
          <t>Receivable Akhir</t>
        </is>
      </c>
    </row>
    <row r="55">
      <c r="B55" s="5" t="inlineStr">
        <is>
          <t>Tahun 1 (2025)</t>
        </is>
      </c>
      <c r="C55" s="33">
        <f>C29</f>
        <v/>
      </c>
      <c r="D55" s="33">
        <f>C55*C27</f>
        <v/>
      </c>
      <c r="E55" s="33">
        <f>C55+D55</f>
        <v/>
      </c>
    </row>
    <row r="56">
      <c r="B56" s="5" t="inlineStr">
        <is>
          <t>Tahun 2 (2026)</t>
        </is>
      </c>
      <c r="C56" s="33">
        <f>E55</f>
        <v/>
      </c>
      <c r="D56" s="33">
        <f>C56*C27</f>
        <v/>
      </c>
      <c r="E56" s="33">
        <f>C56+D56</f>
        <v/>
      </c>
    </row>
    <row r="57">
      <c r="B57" s="5" t="inlineStr">
        <is>
          <t>Tahun 3 (2027)</t>
        </is>
      </c>
      <c r="C57" s="33">
        <f>E56</f>
        <v/>
      </c>
      <c r="D57" s="33">
        <f>C57*C27</f>
        <v/>
      </c>
      <c r="E57" s="33">
        <f>C57+D57</f>
        <v/>
      </c>
    </row>
    <row r="58" ht="28" customHeight="1">
      <c r="B58" s="17" t="inlineStr">
        <is>
          <t>TOTAL BUNGA DIAKUI</t>
        </is>
      </c>
      <c r="C58" s="29" t="inlineStr"/>
      <c r="D58" s="20">
        <f>SUM(D55:D57)</f>
        <v/>
      </c>
      <c r="E58" s="17">
        <f>IF(ABS(D58-C30)&lt;0.5,"✓ SAMA dgn Komponen Pendanaan","✗ SELISIH — cek tarif")</f>
        <v/>
      </c>
    </row>
    <row r="59">
      <c r="B59" s="17" t="inlineStr">
        <is>
          <t>Cek: Receivable akhir Tahun 3 = Nominal kontrak?</t>
        </is>
      </c>
      <c r="C59" s="12" t="n"/>
      <c r="D59" s="13" t="n"/>
      <c r="E59" s="30">
        <f>IF(ABS(E57-C22)&lt;0.5,"✓ TIE ke Nominal (Rp 450jt)","✗ SELISIH")</f>
        <v/>
      </c>
    </row>
  </sheetData>
  <mergeCells count="32">
    <mergeCell ref="B40:E40"/>
    <mergeCell ref="B6:E6"/>
    <mergeCell ref="B15:E15"/>
    <mergeCell ref="B33:E33"/>
    <mergeCell ref="D22:E22"/>
    <mergeCell ref="B5:E5"/>
    <mergeCell ref="B20:E20"/>
    <mergeCell ref="D31:E31"/>
    <mergeCell ref="B36:E36"/>
    <mergeCell ref="B34:D34"/>
    <mergeCell ref="D13:E13"/>
    <mergeCell ref="D49:E49"/>
    <mergeCell ref="D27:E27"/>
    <mergeCell ref="B25:E25"/>
    <mergeCell ref="B3:E3"/>
    <mergeCell ref="D41:E41"/>
    <mergeCell ref="D7:E7"/>
    <mergeCell ref="B52:E52"/>
    <mergeCell ref="B21:E21"/>
    <mergeCell ref="D28:E28"/>
    <mergeCell ref="B2:E2"/>
    <mergeCell ref="B23:E23"/>
    <mergeCell ref="B59:D59"/>
    <mergeCell ref="D24:E24"/>
    <mergeCell ref="D30:E30"/>
    <mergeCell ref="D42:E42"/>
    <mergeCell ref="B53:E53"/>
    <mergeCell ref="D29:E29"/>
    <mergeCell ref="B44:E44"/>
    <mergeCell ref="D38:E38"/>
    <mergeCell ref="B37:E37"/>
    <mergeCell ref="D26:E26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B2:E57"/>
  <sheetViews>
    <sheetView showGridLines="0" workbookViewId="0">
      <pane xSplit="1" ySplit="5" topLeftCell="B6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3" customWidth="1" min="1" max="1"/>
    <col width="46" customWidth="1" min="2" max="2"/>
    <col width="18" customWidth="1" min="3" max="3"/>
    <col width="18" customWidth="1" min="4" max="4"/>
    <col width="50" customWidth="1" min="5" max="5"/>
  </cols>
  <sheetData>
    <row r="2" ht="28" customHeight="1">
      <c r="B2" s="1" t="inlineStr">
        <is>
          <t>JUAL-BELI + WARRANTY — PT Elektronik Jaya</t>
        </is>
      </c>
    </row>
    <row r="3">
      <c r="B3" s="2" t="inlineStr">
        <is>
          <t>Mesin cuci Rp 5jt + warranty 2 thn (SSP terpisah Rp 0,5jt) · 2 PO · product = point-in-time, warranty = over-time</t>
        </is>
      </c>
    </row>
    <row r="5" ht="22" customHeight="1">
      <c r="B5" s="10" t="inlineStr">
        <is>
          <t>LANGKAH 1 · IDENTIFIKASI KONTRAK (PSAK 72 par 9–13)</t>
        </is>
      </c>
      <c r="C5" s="11" t="n"/>
      <c r="D5" s="11" t="n"/>
      <c r="E5" s="11" t="n"/>
    </row>
    <row r="6">
      <c r="B6" s="4" t="inlineStr">
        <is>
          <t>Kontrak: Kontrak Jual-Beli Mesin Cuci + Warranty 2 Tahun (bundled)</t>
        </is>
      </c>
      <c r="C6" s="12" t="n"/>
      <c r="D6" s="12" t="n"/>
      <c r="E6" s="13" t="n"/>
    </row>
    <row r="7">
      <c r="B7" s="8" t="inlineStr">
        <is>
          <t>Kriteria (par 9)</t>
        </is>
      </c>
      <c r="C7" s="8" t="inlineStr">
        <is>
          <t>Terpenuhi?</t>
        </is>
      </c>
      <c r="D7" s="8" t="inlineStr">
        <is>
          <t>Catatan</t>
        </is>
      </c>
      <c r="E7" s="13" t="n"/>
    </row>
    <row r="8">
      <c r="B8" s="5" t="inlineStr">
        <is>
          <t>1. Persetujuan para pihak (par 9(a))</t>
        </is>
      </c>
      <c r="C8" s="14" t="inlineStr">
        <is>
          <t>YA</t>
        </is>
      </c>
      <c r="D8" s="15">
        <f>IF(UPPER(C8)="YA","✓","✗")</f>
        <v/>
      </c>
      <c r="E8" s="16" t="inlineStr">
        <is>
          <t>Bukti jual-beli + faktur PPN — persetujuan komersial jelas.</t>
        </is>
      </c>
    </row>
    <row r="9">
      <c r="B9" s="5" t="inlineStr">
        <is>
          <t>2. Hak yang dapat ditegakkan (par 9(b))</t>
        </is>
      </c>
      <c r="C9" s="14" t="inlineStr">
        <is>
          <t>YA</t>
        </is>
      </c>
      <c r="D9" s="15">
        <f>IF(UPPER(C9)="YA","✓","✗")</f>
        <v/>
      </c>
      <c r="E9" s="16" t="inlineStr">
        <is>
          <t>Garansi tertulis dalam kartu garansi — enforceable.</t>
        </is>
      </c>
    </row>
    <row r="10">
      <c r="B10" s="5" t="inlineStr">
        <is>
          <t>3. Ketentuan pembayaran jelas (par 9(c))</t>
        </is>
      </c>
      <c r="C10" s="14" t="inlineStr">
        <is>
          <t>YA</t>
        </is>
      </c>
      <c r="D10" s="15">
        <f>IF(UPPER(C10)="YA","✓","✗")</f>
        <v/>
      </c>
      <c r="E10" s="16" t="inlineStr">
        <is>
          <t>Tunai / transfer saat pengiriman — payment terms jelas.</t>
        </is>
      </c>
    </row>
    <row r="11">
      <c r="B11" s="5" t="inlineStr">
        <is>
          <t>4. Substansi komersial (par 9(d))</t>
        </is>
      </c>
      <c r="C11" s="14" t="inlineStr">
        <is>
          <t>YA</t>
        </is>
      </c>
      <c r="D11" s="15">
        <f>IF(UPPER(C11)="YA","✓","✗")</f>
        <v/>
      </c>
      <c r="E11" s="16" t="inlineStr">
        <is>
          <t>Substansi komersial: cash flow &amp; risk berubah.</t>
        </is>
      </c>
    </row>
    <row r="12">
      <c r="B12" s="5" t="inlineStr">
        <is>
          <t>5. Probable collection (par 9(e))</t>
        </is>
      </c>
      <c r="C12" s="14" t="inlineStr">
        <is>
          <t>YA</t>
        </is>
      </c>
      <c r="D12" s="15">
        <f>IF(UPPER(C12)="YA","✓","✗")</f>
        <v/>
      </c>
      <c r="E12" s="16" t="inlineStr">
        <is>
          <t>Tunai — collection sudah terjadi.</t>
        </is>
      </c>
    </row>
    <row r="13">
      <c r="B13" s="17" t="inlineStr">
        <is>
          <t>Kesimpulan: kontrak berada dalam lingkup PSAK 72?</t>
        </is>
      </c>
      <c r="C13" s="18" t="inlineStr"/>
      <c r="D13" s="17">
        <f>IF(COUNTIF(C8:C12,"YA")=5,"✓ KONTRAK (dalam lingkup PSAK 72)","✗ BUKAN KONTRAK PSAK 72 — lihat par 12 (kombinasi kontrak)")</f>
        <v/>
      </c>
      <c r="E13" s="13" t="n"/>
    </row>
    <row r="15" ht="22" customHeight="1">
      <c r="B15" s="10" t="inlineStr">
        <is>
          <t>LANGKAH 2 · IDENTIFIKASI KEWAJIBAN PELAKSANAAN (PSAK 72 par 22–30)</t>
        </is>
      </c>
      <c r="C15" s="11" t="n"/>
      <c r="D15" s="11" t="n"/>
      <c r="E15" s="11" t="n"/>
    </row>
    <row r="16">
      <c r="B16" s="8" t="inlineStr">
        <is>
          <t>Kewajiban Pelaksanaan (PO)</t>
        </is>
      </c>
      <c r="C16" s="8" t="inlineStr">
        <is>
          <t>SSP (Rp juta)</t>
        </is>
      </c>
      <c r="D16" s="8" t="inlineStr">
        <is>
          <t>Pola Pengakuan</t>
        </is>
      </c>
      <c r="E16" s="8" t="inlineStr">
        <is>
          <t>Catatan (par 27 — distinct?)</t>
        </is>
      </c>
    </row>
    <row r="17" ht="30" customHeight="1">
      <c r="B17" s="5" t="inlineStr">
        <is>
          <t>PO 1 — Mesin cuci (produk)</t>
        </is>
      </c>
      <c r="C17" s="19" t="n">
        <v>5</v>
      </c>
      <c r="D17" s="14" t="inlineStr">
        <is>
          <t>Point in time</t>
        </is>
      </c>
      <c r="E17" s="16" t="inlineStr">
        <is>
          <t>Distinct? YA — pelanggan manfaat sendiri (par 27(a)) + identifiable dari warranty (par 27(b)).</t>
        </is>
      </c>
    </row>
    <row r="18" ht="30" customHeight="1">
      <c r="B18" s="5" t="inlineStr">
        <is>
          <t>PO 2 — Warranty 2 tahun (jasa)</t>
        </is>
      </c>
      <c r="C18" s="19" t="n">
        <v>0.5</v>
      </c>
      <c r="D18" s="14" t="inlineStr">
        <is>
          <t>Over time</t>
        </is>
      </c>
      <c r="E18" s="16" t="inlineStr">
        <is>
          <t>Distinct? YA. Warranty TIPE JASA (par B30–B33) — pelanggan mendapat layanan terpisah (bukan assurance-only); diakui sebagai PO terpisah, diakui over time.</t>
        </is>
      </c>
    </row>
    <row r="19">
      <c r="B19" s="17" t="inlineStr">
        <is>
          <t>Total SSP (basis alokasi Langkah 4)</t>
        </is>
      </c>
      <c r="C19" s="20">
        <f>SUM(C17:C18)</f>
        <v/>
      </c>
      <c r="D19" s="18" t="inlineStr"/>
      <c r="E19" s="21" t="inlineStr">
        <is>
          <t>Jumlah seluruh PO</t>
        </is>
      </c>
    </row>
    <row r="21" ht="22" customHeight="1">
      <c r="B21" s="10" t="inlineStr">
        <is>
          <t>LANGKAH 3 · TENTUKAN HARGA TRANSAKSI (PSAK 72 par 47–72)</t>
        </is>
      </c>
      <c r="C21" s="11" t="n"/>
      <c r="D21" s="11" t="n"/>
      <c r="E21" s="11" t="n"/>
    </row>
    <row r="22">
      <c r="B22" s="4" t="inlineStr">
        <is>
          <t>3a. Pertimbangan tetap — harga bundle</t>
        </is>
      </c>
      <c r="C22" s="12" t="n"/>
      <c r="D22" s="12" t="n"/>
      <c r="E22" s="13" t="n"/>
    </row>
    <row r="23">
      <c r="B23" s="5" t="inlineStr">
        <is>
          <t>Harga bundle (mesin + warranty), Rp juta</t>
        </is>
      </c>
      <c r="C23" s="19" t="n">
        <v>5</v>
      </c>
      <c r="D23" s="16" t="inlineStr">
        <is>
          <t>Input: harga yang dibayar customer</t>
        </is>
      </c>
      <c r="E23" s="13" t="n"/>
    </row>
    <row r="24">
      <c r="B24" s="4" t="inlineStr">
        <is>
          <t>3b. Variable consideration (par 50–56)</t>
        </is>
      </c>
      <c r="C24" s="12" t="n"/>
      <c r="D24" s="12" t="n"/>
      <c r="E24" s="13" t="n"/>
    </row>
    <row r="25">
      <c r="B25" s="22" t="inlineStr">
        <is>
          <t xml:space="preserve">  Variable consideration (rebate, refund)?</t>
        </is>
      </c>
      <c r="C25" s="14" t="inlineStr">
        <is>
          <t>TIDAK</t>
        </is>
      </c>
      <c r="D25" s="16" t="inlineStr">
        <is>
          <t>Tidak ada rebate — harga tetap</t>
        </is>
      </c>
      <c r="E25" s="13" t="n"/>
    </row>
    <row r="26">
      <c r="B26" s="4" t="inlineStr">
        <is>
          <t>3c. Significant financing component (par 60–65)</t>
        </is>
      </c>
      <c r="C26" s="12" t="n"/>
      <c r="D26" s="12" t="n"/>
      <c r="E26" s="13" t="n"/>
    </row>
    <row r="27">
      <c r="B27" s="22" t="inlineStr">
        <is>
          <t xml:space="preserve">  Berlaku?</t>
        </is>
      </c>
      <c r="C27" s="14" t="inlineStr">
        <is>
          <t>TIDAK</t>
        </is>
      </c>
      <c r="D27" s="16" t="inlineStr">
        <is>
          <t>Cash on delivery — tidak ada gap timing</t>
        </is>
      </c>
      <c r="E27" s="13" t="n"/>
    </row>
    <row r="28">
      <c r="B28" s="17" t="inlineStr">
        <is>
          <t>HARGA TRANSAKSI TOTAL (Rp juta)</t>
        </is>
      </c>
      <c r="C28" s="20">
        <f>C23</f>
        <v/>
      </c>
      <c r="D28" s="21" t="inlineStr">
        <is>
          <t>'= Fixed only (no variable / financing)</t>
        </is>
      </c>
      <c r="E28" s="13" t="n"/>
    </row>
    <row r="30" ht="22" customHeight="1">
      <c r="B30" s="10" t="inlineStr">
        <is>
          <t>LANGKAH 4 · ALOKASI HARGA TRANSAKSI (PSAK 72 par 73–86)</t>
        </is>
      </c>
      <c r="C30" s="11" t="n"/>
      <c r="D30" s="11" t="n"/>
      <c r="E30" s="11" t="n"/>
    </row>
    <row r="31">
      <c r="B31" s="4" t="inlineStr">
        <is>
          <t>Alokasi berdasarkan Standalone Selling Price (SSP) — par 74</t>
        </is>
      </c>
      <c r="C31" s="12" t="n"/>
      <c r="D31" s="12" t="n"/>
      <c r="E31" s="13" t="n"/>
    </row>
    <row r="32">
      <c r="B32" s="8" t="inlineStr">
        <is>
          <t>Kewajiban Pelaksanaan</t>
        </is>
      </c>
      <c r="C32" s="8" t="inlineStr">
        <is>
          <t>SSP (Rp juta)</t>
        </is>
      </c>
      <c r="D32" s="8" t="inlineStr">
        <is>
          <t>Bobot SSP</t>
        </is>
      </c>
      <c r="E32" s="8" t="inlineStr">
        <is>
          <t>Alokasi (Rp juta)</t>
        </is>
      </c>
    </row>
    <row r="33">
      <c r="B33" s="5" t="inlineStr">
        <is>
          <t>PO 1: Mesin Cuci (produk)</t>
        </is>
      </c>
      <c r="C33" s="25">
        <f>C17</f>
        <v/>
      </c>
      <c r="D33" s="28">
        <f>C33/(C33+C34)</f>
        <v/>
      </c>
      <c r="E33" s="32">
        <f>D33*C$28</f>
        <v/>
      </c>
    </row>
    <row r="34">
      <c r="B34" s="5" t="inlineStr">
        <is>
          <t>PO 2: Warranty 2 Tahun (jasa)</t>
        </is>
      </c>
      <c r="C34" s="25">
        <f>C18</f>
        <v/>
      </c>
      <c r="D34" s="28">
        <f>C34/(C33+C34)</f>
        <v/>
      </c>
      <c r="E34" s="32">
        <f>D34*C$28</f>
        <v/>
      </c>
    </row>
    <row r="35">
      <c r="B35" s="17" t="inlineStr">
        <is>
          <t>Total Alokasi</t>
        </is>
      </c>
      <c r="C35" s="20">
        <f>SUM(C33:C34)</f>
        <v/>
      </c>
      <c r="D35" s="37">
        <f>SUM(D33:D34)</f>
        <v/>
      </c>
      <c r="E35" s="38">
        <f>SUM(E33:E34)</f>
        <v/>
      </c>
    </row>
    <row r="36">
      <c r="B36" s="24" t="inlineStr">
        <is>
          <t>Cek: Total Alokasi = Harga Transaksi?</t>
        </is>
      </c>
      <c r="C36" s="12" t="n"/>
      <c r="D36" s="13" t="n"/>
      <c r="E36" s="15">
        <f>IF(ABS(E35-C$28)&lt;0.005,"✓ SAMA","✗ SELISIH")</f>
        <v/>
      </c>
    </row>
    <row r="38" ht="22" customHeight="1">
      <c r="B38" s="10" t="inlineStr">
        <is>
          <t>LANGKAH 5 · PENGAKUAN PENDAPATAN (PSAK 72 par 31–38)</t>
        </is>
      </c>
      <c r="C38" s="11" t="n"/>
      <c r="D38" s="11" t="n"/>
      <c r="E38" s="11" t="n"/>
    </row>
    <row r="39">
      <c r="B39" s="4" t="inlineStr">
        <is>
          <t>PO 1 (produk) — POINT IN TIME (par 38)</t>
        </is>
      </c>
      <c r="C39" s="12" t="n"/>
      <c r="D39" s="12" t="n"/>
      <c r="E39" s="13" t="n"/>
    </row>
    <row r="40">
      <c r="B40" s="22" t="inlineStr">
        <is>
          <t xml:space="preserve">  Indikator control transfer (par 38(b)) — customer punya asset + risiko/manfaat</t>
        </is>
      </c>
      <c r="C40" s="14" t="inlineStr">
        <is>
          <t>YA</t>
        </is>
      </c>
      <c r="D40" s="16" t="inlineStr">
        <is>
          <t>Saat pengiriman — revenue diakui sekaligus</t>
        </is>
      </c>
      <c r="E40" s="13" t="n"/>
    </row>
    <row r="41">
      <c r="B41" s="24" t="inlineStr">
        <is>
          <t xml:space="preserve">  Revenue PO 1 — diakui saat pengiriman (Tahun 1)</t>
        </is>
      </c>
      <c r="C41" s="32">
        <f>E33</f>
        <v/>
      </c>
      <c r="D41" s="16" t="inlineStr">
        <is>
          <t>'= alokasi PO 1 (point in time)</t>
        </is>
      </c>
      <c r="E41" s="13" t="n"/>
    </row>
    <row r="43">
      <c r="B43" s="4" t="inlineStr">
        <is>
          <t>PO 2 (warranty) — OVER TIME, straight-line 24 bulan (par 35(a))</t>
        </is>
      </c>
      <c r="C43" s="12" t="n"/>
      <c r="D43" s="12" t="n"/>
      <c r="E43" s="13" t="n"/>
    </row>
    <row r="44">
      <c r="B44" s="5" t="inlineStr">
        <is>
          <t>Revenue warranty per bulan (Rp juta)</t>
        </is>
      </c>
      <c r="C44" s="33">
        <f>E34/24</f>
        <v/>
      </c>
      <c r="D44" s="16" t="inlineStr">
        <is>
          <t>'= alokasi PO 2 ÷ 24 bulan</t>
        </is>
      </c>
      <c r="E44" s="13" t="n"/>
    </row>
    <row r="46">
      <c r="B46" s="27" t="inlineStr">
        <is>
          <t>JADWAL PENGAKUAN WARRANTY (2 TAHUN)</t>
        </is>
      </c>
      <c r="C46" s="12" t="n"/>
      <c r="D46" s="12" t="n"/>
      <c r="E46" s="13" t="n"/>
    </row>
    <row r="47">
      <c r="B47" s="8" t="inlineStr">
        <is>
          <t>Tahun</t>
        </is>
      </c>
      <c r="C47" s="8" t="inlineStr">
        <is>
          <t>Revenue Warranty</t>
        </is>
      </c>
      <c r="D47" s="8" t="inlineStr">
        <is>
          <t>Cumulative Warranty Rev</t>
        </is>
      </c>
      <c r="E47" s="8" t="inlineStr">
        <is>
          <t>Contract Liability Akhir</t>
        </is>
      </c>
    </row>
    <row r="48">
      <c r="B48" s="5" t="inlineStr">
        <is>
          <t>Tahun 1 (12 bulan)</t>
        </is>
      </c>
      <c r="C48" s="33">
        <f>C44*12</f>
        <v/>
      </c>
      <c r="D48" s="33">
        <f>C48</f>
        <v/>
      </c>
      <c r="E48" s="33">
        <f>E34-C48</f>
        <v/>
      </c>
    </row>
    <row r="49">
      <c r="B49" s="5" t="inlineStr">
        <is>
          <t>Tahun 2 (12 bulan)</t>
        </is>
      </c>
      <c r="C49" s="33">
        <f>C44*12</f>
        <v/>
      </c>
      <c r="D49" s="33">
        <f>D48+C49</f>
        <v/>
      </c>
      <c r="E49" s="33">
        <f>E34-D49</f>
        <v/>
      </c>
    </row>
    <row r="50">
      <c r="B50" s="17" t="inlineStr">
        <is>
          <t>TOTAL REVENUE WARRANTY</t>
        </is>
      </c>
      <c r="C50" s="20">
        <f>SUM(C48:C49)</f>
        <v/>
      </c>
      <c r="D50" s="29" t="inlineStr"/>
      <c r="E50" s="30">
        <f>IF(ABS(C50-E34)&lt;0.005,"✓ SAMA dgn alokasi PO 2","✗ SELISIH")</f>
        <v/>
      </c>
    </row>
    <row r="52">
      <c r="B52" s="27" t="inlineStr">
        <is>
          <t>KONSOLIDASI REVENUE PT ELEKTRONIK JAYA PER TAHUN</t>
        </is>
      </c>
      <c r="C52" s="12" t="n"/>
      <c r="D52" s="12" t="n"/>
      <c r="E52" s="13" t="n"/>
    </row>
    <row r="53">
      <c r="B53" s="8" t="inlineStr">
        <is>
          <t>Tahun</t>
        </is>
      </c>
      <c r="C53" s="8" t="inlineStr">
        <is>
          <t>PO 1 (Produk)</t>
        </is>
      </c>
      <c r="D53" s="8" t="inlineStr">
        <is>
          <t>PO 2 (Warranty)</t>
        </is>
      </c>
      <c r="E53" s="8" t="inlineStr">
        <is>
          <t>Total Revenue Tahun</t>
        </is>
      </c>
    </row>
    <row r="54">
      <c r="B54" s="5" t="inlineStr">
        <is>
          <t>Tahun 1 (2025)</t>
        </is>
      </c>
      <c r="C54" s="33">
        <f>C41</f>
        <v/>
      </c>
      <c r="D54" s="33">
        <f>C48</f>
        <v/>
      </c>
      <c r="E54" s="32">
        <f>C54+D54</f>
        <v/>
      </c>
    </row>
    <row r="55">
      <c r="B55" s="5" t="inlineStr">
        <is>
          <t>Tahun 2 (2026)</t>
        </is>
      </c>
      <c r="C55" s="19" t="n">
        <v>0</v>
      </c>
      <c r="D55" s="33">
        <f>C49</f>
        <v/>
      </c>
      <c r="E55" s="32">
        <f>C55+D55</f>
        <v/>
      </c>
    </row>
    <row r="56">
      <c r="B56" s="17" t="inlineStr">
        <is>
          <t>TOTAL</t>
        </is>
      </c>
      <c r="C56" s="20">
        <f>SUM(C54:C55)</f>
        <v/>
      </c>
      <c r="D56" s="20">
        <f>SUM(D54:D55)</f>
        <v/>
      </c>
      <c r="E56" s="20">
        <f>SUM(E54:E55)</f>
        <v/>
      </c>
    </row>
    <row r="57">
      <c r="B57" s="24" t="inlineStr">
        <is>
          <t>Cek: Total Revenue = Harga Transaksi?</t>
        </is>
      </c>
      <c r="C57" s="12" t="n"/>
      <c r="D57" s="13" t="n"/>
      <c r="E57" s="15">
        <f>IF(ABS(E56-C$28)&lt;0.005,"✓ SAMA","✗ SELISIH Rp "&amp;TEXT(E56-C$28,"#,##0.00"))</f>
        <v/>
      </c>
    </row>
  </sheetData>
  <mergeCells count="27">
    <mergeCell ref="B57:D57"/>
    <mergeCell ref="B6:E6"/>
    <mergeCell ref="B30:E30"/>
    <mergeCell ref="B15:E15"/>
    <mergeCell ref="B24:E24"/>
    <mergeCell ref="B5:E5"/>
    <mergeCell ref="D40:E40"/>
    <mergeCell ref="B26:E26"/>
    <mergeCell ref="D13:E13"/>
    <mergeCell ref="D27:E27"/>
    <mergeCell ref="B3:E3"/>
    <mergeCell ref="D41:E41"/>
    <mergeCell ref="B46:E46"/>
    <mergeCell ref="B22:E22"/>
    <mergeCell ref="B31:E31"/>
    <mergeCell ref="B36:D36"/>
    <mergeCell ref="D7:E7"/>
    <mergeCell ref="B43:E43"/>
    <mergeCell ref="B52:E52"/>
    <mergeCell ref="B21:E21"/>
    <mergeCell ref="D28:E28"/>
    <mergeCell ref="B39:E39"/>
    <mergeCell ref="B2:E2"/>
    <mergeCell ref="D25:E25"/>
    <mergeCell ref="B38:E38"/>
    <mergeCell ref="D23:E23"/>
    <mergeCell ref="D44:E44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B2:F28"/>
  <sheetViews>
    <sheetView showGridLines="0" workbookViewId="0">
      <pane xSplit="1" ySplit="5" topLeftCell="B6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3" customWidth="1" min="1" max="1"/>
    <col width="36" customWidth="1" min="2" max="2"/>
    <col width="18" customWidth="1" min="3" max="3"/>
    <col width="18" customWidth="1" min="4" max="4"/>
    <col width="18" customWidth="1" min="5" max="5"/>
    <col width="30" customWidth="1" min="6" max="6"/>
  </cols>
  <sheetData>
    <row r="2" ht="28" customHeight="1">
      <c r="B2" s="1" t="inlineStr">
        <is>
          <t>RINGKASAN &amp; CEK KONSISTENSI — KETIGA KONTRAK</t>
        </is>
      </c>
    </row>
    <row r="3">
      <c r="B3" s="2" t="inlineStr">
        <is>
          <t>Σ harga transaksi 3 kontrak = Σ revenue diakui. Ubah input di sheet sumber → ringkasan re-evaluate.</t>
        </is>
      </c>
    </row>
    <row r="5">
      <c r="B5" s="8" t="inlineStr">
        <is>
          <t>Kontrak</t>
        </is>
      </c>
      <c r="C5" s="8" t="inlineStr">
        <is>
          <t>Harga Transaksi</t>
        </is>
      </c>
      <c r="D5" s="8" t="inlineStr">
        <is>
          <t>Total Revenue</t>
        </is>
      </c>
      <c r="E5" s="8" t="inlineStr">
        <is>
          <t>Selisih</t>
        </is>
      </c>
      <c r="F5" s="8" t="inlineStr">
        <is>
          <t>Status</t>
        </is>
      </c>
    </row>
    <row r="6">
      <c r="B6" s="5" t="inlineStr">
        <is>
          <t>KONSTRUKSI (PT Bangun Cipta)</t>
        </is>
      </c>
      <c r="C6" s="39">
        <f>KONSTRUKSI!C31</f>
        <v/>
      </c>
      <c r="D6" s="39">
        <f>KONSTRUKSI!E52</f>
        <v/>
      </c>
      <c r="E6" s="39">
        <f>C6-D6</f>
        <v/>
      </c>
      <c r="F6" s="40">
        <f>IF(ABS(E6)&lt;0.5,"✓ SAMA","✗ SELISIH Rp "&amp;TEXT(E6,"#,##0"))</f>
        <v/>
      </c>
    </row>
    <row r="7">
      <c r="B7" s="5" t="inlineStr">
        <is>
          <t>SAAS (PT Cloud Nusantara)</t>
        </is>
      </c>
      <c r="C7" s="39">
        <f>SAAS!C31</f>
        <v/>
      </c>
      <c r="D7" s="39">
        <f>SAAS!C50</f>
        <v/>
      </c>
      <c r="E7" s="39">
        <f>C7-D7</f>
        <v/>
      </c>
      <c r="F7" s="40">
        <f>IF(ABS(E7)&lt;0.5,"✓ SAMA","✗ SELISIH Rp "&amp;TEXT(E7,"#,##0"))</f>
        <v/>
      </c>
    </row>
    <row r="8">
      <c r="B8" s="5" t="inlineStr">
        <is>
          <t>WARRANTY (PT Elektronik Jaya)</t>
        </is>
      </c>
      <c r="C8" s="39">
        <f>WARRANTY!C28</f>
        <v/>
      </c>
      <c r="D8" s="39">
        <f>WARRANTY!E56</f>
        <v/>
      </c>
      <c r="E8" s="39">
        <f>C8-D8</f>
        <v/>
      </c>
      <c r="F8" s="40">
        <f>IF(ABS(E8)&lt;0.5,"✓ SAMA","✗ SELISIH Rp "&amp;TEXT(E8,"#,##0"))</f>
        <v/>
      </c>
    </row>
    <row r="9">
      <c r="B9" s="17" t="inlineStr">
        <is>
          <t>TOTAL 3 KONTRAK</t>
        </is>
      </c>
      <c r="C9" s="20">
        <f>SUM(C6:C8)</f>
        <v/>
      </c>
      <c r="D9" s="20">
        <f>SUM(D6:D8)</f>
        <v/>
      </c>
      <c r="E9" s="20">
        <f>C9-D9</f>
        <v/>
      </c>
      <c r="F9" s="40">
        <f>IF(ABS(E9)&lt;0.5,"✓ SAMA","✗ SELISIH Rp "&amp;TEXT(E9,"#,##0"))</f>
        <v/>
      </c>
    </row>
    <row r="12">
      <c r="B12" s="1" t="inlineStr">
        <is>
          <t>PARAMETER KUNCI (untuk audit &amp; what-if)</t>
        </is>
      </c>
    </row>
    <row r="13">
      <c r="B13" s="5" t="inlineStr">
        <is>
          <t>KONSTRUKSI — Revenue Tahun 1 (Rp juta)</t>
        </is>
      </c>
      <c r="C13" s="12" t="n"/>
      <c r="D13" s="12" t="n"/>
      <c r="E13" s="13" t="n"/>
      <c r="F13" s="25">
        <f>KONSTRUKSI!E49</f>
        <v/>
      </c>
    </row>
    <row r="14">
      <c r="B14" s="5" t="inlineStr">
        <is>
          <t>KONSTRUKSI — Variable consideration (bonus, expected value)</t>
        </is>
      </c>
      <c r="C14" s="12" t="n"/>
      <c r="D14" s="12" t="n"/>
      <c r="E14" s="13" t="n"/>
      <c r="F14" s="25">
        <f>KONSTRUKSI!C27</f>
        <v/>
      </c>
    </row>
    <row r="15">
      <c r="B15" s="5" t="inlineStr">
        <is>
          <t>SAAS — Revenue per tahun (Rp juta, setelah diskonto)</t>
        </is>
      </c>
      <c r="C15" s="12" t="n"/>
      <c r="D15" s="12" t="n"/>
      <c r="E15" s="13" t="n"/>
      <c r="F15" s="25">
        <f>SAAS!C42</f>
        <v/>
      </c>
    </row>
    <row r="16">
      <c r="B16" s="5" t="inlineStr">
        <is>
          <t>SAAS — PV pembayaran deferred (Rp juta)</t>
        </is>
      </c>
      <c r="C16" s="12" t="n"/>
      <c r="D16" s="12" t="n"/>
      <c r="E16" s="13" t="n"/>
      <c r="F16" s="32">
        <f>SAAS!C29</f>
        <v/>
      </c>
    </row>
    <row r="17">
      <c r="B17" s="5" t="inlineStr">
        <is>
          <t>SAAS — Komponen pendanaan / total bunga 3 thn (Rp juta)</t>
        </is>
      </c>
      <c r="C17" s="12" t="n"/>
      <c r="D17" s="12" t="n"/>
      <c r="E17" s="13" t="n"/>
      <c r="F17" s="25">
        <f>SAAS!C30</f>
        <v/>
      </c>
    </row>
    <row r="18">
      <c r="B18" s="5" t="inlineStr">
        <is>
          <t>WARRANTY — Alokasi PO 1 (produk, Rp juta)</t>
        </is>
      </c>
      <c r="C18" s="12" t="n"/>
      <c r="D18" s="12" t="n"/>
      <c r="E18" s="13" t="n"/>
      <c r="F18" s="32">
        <f>WARRANTY!E33</f>
        <v/>
      </c>
    </row>
    <row r="19">
      <c r="B19" s="5" t="inlineStr">
        <is>
          <t>WARRANTY — Alokasi PO 2 (warranty, Rp juta)</t>
        </is>
      </c>
      <c r="C19" s="12" t="n"/>
      <c r="D19" s="12" t="n"/>
      <c r="E19" s="13" t="n"/>
      <c r="F19" s="32">
        <f>WARRANTY!E34</f>
        <v/>
      </c>
    </row>
    <row r="20">
      <c r="B20" s="5" t="inlineStr">
        <is>
          <t>WARRANTY — Bobot SSP PO 1 (mesin cuci)</t>
        </is>
      </c>
      <c r="C20" s="12" t="n"/>
      <c r="D20" s="12" t="n"/>
      <c r="E20" s="13" t="n"/>
      <c r="F20" s="26">
        <f>WARRANTY!D33</f>
        <v/>
      </c>
    </row>
    <row r="22">
      <c r="B22" s="1" t="inlineStr">
        <is>
          <t>RINGKASAN METODE PENGAKUAN PER KONTRAK</t>
        </is>
      </c>
    </row>
    <row r="23">
      <c r="B23" s="8" t="inlineStr">
        <is>
          <t>Kontrak</t>
        </is>
      </c>
      <c r="C23" s="8" t="inlineStr">
        <is>
          <t>Jml PO</t>
        </is>
      </c>
      <c r="D23" s="8" t="inlineStr">
        <is>
          <t>Pola Pengakuan</t>
        </is>
      </c>
      <c r="E23" s="8" t="inlineStr">
        <is>
          <t>Metode</t>
        </is>
      </c>
      <c r="F23" s="8" t="inlineStr">
        <is>
          <t>Catatan</t>
        </is>
      </c>
    </row>
    <row r="24">
      <c r="B24" s="5" t="inlineStr">
        <is>
          <t>KONSTRUKSI</t>
        </is>
      </c>
      <c r="C24" s="41" t="inlineStr">
        <is>
          <t>1</t>
        </is>
      </c>
      <c r="D24" s="5" t="inlineStr">
        <is>
          <t>Over time</t>
        </is>
      </c>
      <c r="E24" s="5" t="inlineStr">
        <is>
          <t>Cost-to-cost (par B15)</t>
        </is>
      </c>
      <c r="F24" s="16" t="inlineStr">
        <is>
          <t>Variable consideration: expected value</t>
        </is>
      </c>
    </row>
    <row r="25">
      <c r="B25" s="5" t="inlineStr">
        <is>
          <t>SAAS</t>
        </is>
      </c>
      <c r="C25" s="41" t="inlineStr">
        <is>
          <t>1</t>
        </is>
      </c>
      <c r="D25" s="5" t="inlineStr">
        <is>
          <t>Over time</t>
        </is>
      </c>
      <c r="E25" s="5" t="inlineStr">
        <is>
          <t>Output method — ratable 36 bln</t>
        </is>
      </c>
      <c r="F25" s="16" t="inlineStr">
        <is>
          <t>Significant financing component @ 8%</t>
        </is>
      </c>
    </row>
    <row r="26">
      <c r="B26" s="5" t="inlineStr">
        <is>
          <t>WARRANTY</t>
        </is>
      </c>
      <c r="C26" s="41" t="inlineStr">
        <is>
          <t>2</t>
        </is>
      </c>
      <c r="D26" s="5" t="inlineStr">
        <is>
          <t>Point in time + Over time</t>
        </is>
      </c>
      <c r="E26" s="5" t="inlineStr">
        <is>
          <t>Warranty: straight-line 24 bln</t>
        </is>
      </c>
      <c r="F26" s="16" t="inlineStr">
        <is>
          <t>Alokasi: SSP-relative (par 74)</t>
        </is>
      </c>
    </row>
    <row r="28" ht="32" customHeight="1">
      <c r="B28" s="9" t="inlineStr">
        <is>
          <t>Referensi standar: PSAK 72 (Pengakuan Pendapatan dari Kontrak dengan Pelanggan) — Dewan Standar Akuntansi Keuangan IAI. Setara IFRS 15 (Revenue from Contracts with Customers).</t>
        </is>
      </c>
    </row>
  </sheetData>
  <mergeCells count="13">
    <mergeCell ref="B17:E17"/>
    <mergeCell ref="B12:F12"/>
    <mergeCell ref="B18:E18"/>
    <mergeCell ref="B2:F2"/>
    <mergeCell ref="B13:E13"/>
    <mergeCell ref="B28:F28"/>
    <mergeCell ref="B3:F3"/>
    <mergeCell ref="B16:E16"/>
    <mergeCell ref="B15:E15"/>
    <mergeCell ref="B19:E19"/>
    <mergeCell ref="B20:E20"/>
    <mergeCell ref="B22:F22"/>
    <mergeCell ref="B14:E14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2026-07-18T17:13:24Z</dcterms:created>
  <dcterms:modified xmlns:dcterms="http://purl.org/dc/terms/" xmlns:xsi="http://www.w3.org/2001/XMLSchema-instance" xsi:type="dcterms:W3CDTF">2026-07-18T17:13:24Z</dcterms:modified>
</cp:coreProperties>
</file>