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PLE_SLOPE" sheetId="1" state="visible" r:id="rId1"/>
    <sheet xmlns:r="http://schemas.openxmlformats.org/officeDocument/2006/relationships" name="SLOPE_PER_LEVEL" sheetId="2" state="visible" r:id="rId2"/>
    <sheet xmlns:r="http://schemas.openxmlformats.org/officeDocument/2006/relationships" name="KEPUTUSAN_MODERASI" sheetId="3" state="visible" r:id="rId3"/>
    <sheet xmlns:r="http://schemas.openxmlformats.org/officeDocument/2006/relationships" name="IPMA" sheetId="4" state="visible" r:id="rId4"/>
    <sheet xmlns:r="http://schemas.openxmlformats.org/officeDocument/2006/relationships" name="SOFTWARE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2" customWidth="1" min="3" max="3"/>
  </cols>
  <sheetData>
    <row r="1" ht="30" customHeight="1">
      <c r="A1" s="1" t="inlineStr">
        <is>
          <t>Simple Slope: slope = b1 + b3 x level moderator</t>
        </is>
      </c>
      <c r="B1" s="2" t="n"/>
      <c r="C1" s="3" t="n"/>
    </row>
    <row r="2"/>
    <row r="3">
      <c r="A3" s="4" t="inlineStr">
        <is>
          <t>Koefisien (dari SmartPLS)</t>
        </is>
      </c>
      <c r="B3" s="4" t="inlineStr">
        <is>
          <t>Nilai</t>
        </is>
      </c>
    </row>
    <row r="4">
      <c r="A4" s="5" t="inlineStr">
        <is>
          <t>b1 = efek utama X -&gt; Y</t>
        </is>
      </c>
      <c r="B4" t="n">
        <v>0.4</v>
      </c>
    </row>
    <row r="5">
      <c r="A5" s="5" t="inlineStr">
        <is>
          <t>b3 = koef interaksi (X x M) -&gt; Y</t>
        </is>
      </c>
      <c r="B5" t="n">
        <v>0.15</v>
      </c>
    </row>
    <row r="6">
      <c r="A6" s="5" t="inlineStr">
        <is>
          <t>b3 signifikan? (bootstrap)</t>
        </is>
      </c>
      <c r="B6" s="6" t="inlineStr">
        <is>
          <t>YA</t>
        </is>
      </c>
    </row>
    <row r="7"/>
    <row r="8">
      <c r="A8" s="4" t="inlineStr">
        <is>
          <t>Level moderator M</t>
        </is>
      </c>
      <c r="B8" s="4" t="inlineStr">
        <is>
          <t>Slope = b1 + b3 x M</t>
        </is>
      </c>
      <c r="C8" s="4" t="inlineStr">
        <is>
          <t>Keterangan</t>
        </is>
      </c>
    </row>
    <row r="9">
      <c r="A9" s="5" t="inlineStr">
        <is>
          <t>rendah (-1 SD)</t>
        </is>
      </c>
      <c r="B9" s="6">
        <f>$B$4+$B$5*(-1)</f>
        <v/>
      </c>
      <c r="C9" s="7" t="inlineStr">
        <is>
          <t>M = -1</t>
        </is>
      </c>
    </row>
    <row r="10">
      <c r="A10" s="5" t="inlineStr">
        <is>
          <t>sedang (rata-rata, 0)</t>
        </is>
      </c>
      <c r="B10">
        <f>$B$4+$B$5*0</f>
        <v/>
      </c>
      <c r="C10" s="7" t="inlineStr">
        <is>
          <t>M = 0 -&gt; sama dengan b1</t>
        </is>
      </c>
    </row>
    <row r="11">
      <c r="A11" s="5" t="inlineStr">
        <is>
          <t>tinggi (+1 SD)</t>
        </is>
      </c>
      <c r="B11" s="8">
        <f>$B$4+$B$5*(1)</f>
        <v/>
      </c>
      <c r="C11" s="7" t="inlineStr">
        <is>
          <t>M = +1</t>
        </is>
      </c>
    </row>
    <row r="12"/>
    <row r="13">
      <c r="A13" s="5" t="inlineStr">
        <is>
          <t>Beda slope tinggi - rendah</t>
        </is>
      </c>
      <c r="B13" s="8">
        <f>B11-B9</f>
        <v/>
      </c>
    </row>
    <row r="14">
      <c r="A14" s="5" t="inlineStr">
        <is>
          <t>Arah moderasi (tanda b3)</t>
        </is>
      </c>
      <c r="B14" s="6">
        <f>IF($B$5&gt;0,"MEMPERKUAT",IF($B$5&lt;0,"MEMPERLEMAH","tidak ada moderasi"))</f>
        <v/>
      </c>
    </row>
    <row r="15"/>
    <row r="16">
      <c r="A16" s="5" t="inlineStr">
        <is>
          <t>Slope naik 0,25 -&gt; 0,55 saat M naik = moderasi memperkuat</t>
        </is>
      </c>
      <c r="B16" s="2" t="n"/>
      <c r="C16" s="3" t="n"/>
    </row>
  </sheetData>
  <mergeCells count="2">
    <mergeCell ref="A1:C1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</cols>
  <sheetData>
    <row r="1" ht="30" customHeight="1">
      <c r="A1" s="1" t="inlineStr">
        <is>
          <t>Slope efektif untuk tiap level moderator (-2..+2)</t>
        </is>
      </c>
      <c r="B1" s="2" t="n"/>
      <c r="C1" s="3" t="n"/>
    </row>
    <row r="2">
      <c r="A2" s="5" t="inlineStr">
        <is>
          <t>b1</t>
        </is>
      </c>
      <c r="B2">
        <f>SIMPLE_SLOPE!B4</f>
        <v/>
      </c>
    </row>
    <row r="3">
      <c r="A3" s="5" t="inlineStr">
        <is>
          <t>b3</t>
        </is>
      </c>
      <c r="B3">
        <f>SIMPLE_SLOPE!B5</f>
        <v/>
      </c>
    </row>
    <row r="4"/>
    <row r="5">
      <c r="A5" s="4" t="inlineStr">
        <is>
          <t>Level M</t>
        </is>
      </c>
      <c r="B5" s="4" t="inlineStr">
        <is>
          <t>Slope = b1 + b3 x M</t>
        </is>
      </c>
      <c r="C5" s="4" t="inlineStr">
        <is>
          <t>Y saat X=1 (= slope)</t>
        </is>
      </c>
    </row>
    <row r="6">
      <c r="A6" s="7" t="n">
        <v>-2</v>
      </c>
      <c r="B6">
        <f>$B$2+$B$3*A6</f>
        <v/>
      </c>
      <c r="C6">
        <f>B6*1</f>
        <v/>
      </c>
    </row>
    <row r="7">
      <c r="A7" s="7" t="n">
        <v>-1</v>
      </c>
      <c r="B7">
        <f>$B$2+$B$3*A7</f>
        <v/>
      </c>
      <c r="C7">
        <f>B7*1</f>
        <v/>
      </c>
    </row>
    <row r="8">
      <c r="A8" s="7" t="n">
        <v>0</v>
      </c>
      <c r="B8">
        <f>$B$2+$B$3*A8</f>
        <v/>
      </c>
      <c r="C8">
        <f>B8*1</f>
        <v/>
      </c>
    </row>
    <row r="9">
      <c r="A9" s="7" t="n">
        <v>1</v>
      </c>
      <c r="B9">
        <f>$B$2+$B$3*A9</f>
        <v/>
      </c>
      <c r="C9">
        <f>B9*1</f>
        <v/>
      </c>
    </row>
    <row r="10">
      <c r="A10" s="7" t="n">
        <v>2</v>
      </c>
      <c r="B10">
        <f>$B$2+$B$3*A10</f>
        <v/>
      </c>
      <c r="C10">
        <f>B10*1</f>
        <v/>
      </c>
    </row>
    <row r="11"/>
    <row r="12">
      <c r="A12" s="5" t="inlineStr">
        <is>
          <t>Makin besar |b3|, makin lebar jarak antar slope</t>
        </is>
      </c>
      <c r="B12" s="2" t="n"/>
      <c r="C12" s="3" t="n"/>
    </row>
  </sheetData>
  <mergeCells count="2">
    <mergeCell ref="A1:C1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4" customWidth="1" min="1" max="1"/>
    <col width="40" customWidth="1" min="2" max="2"/>
  </cols>
  <sheetData>
    <row r="1" ht="30" customHeight="1">
      <c r="A1" s="1" t="inlineStr">
        <is>
          <t>Keputusan Uji Moderasi (baca bootstrap jalur interaksi)</t>
        </is>
      </c>
      <c r="B1" s="3" t="n"/>
    </row>
    <row r="2"/>
    <row r="3">
      <c r="A3" s="4" t="inlineStr">
        <is>
          <t>Kondisi koef interaksi b3</t>
        </is>
      </c>
      <c r="B3" s="4" t="inlineStr">
        <is>
          <t>Keputusan</t>
        </is>
      </c>
    </row>
    <row r="4">
      <c r="A4" s="7" t="inlineStr">
        <is>
          <t>Signifikan (p&lt;0,05) &amp; b3 &gt; 0</t>
        </is>
      </c>
      <c r="B4" s="7" t="inlineStr">
        <is>
          <t>Ada moderasi: M MEMPERKUAT X-&gt;Y</t>
        </is>
      </c>
    </row>
    <row r="5">
      <c r="A5" s="7" t="inlineStr">
        <is>
          <t>Signifikan (p&lt;0,05) &amp; b3 &lt; 0</t>
        </is>
      </c>
      <c r="B5" s="7" t="inlineStr">
        <is>
          <t>Ada moderasi: M MEMPERLEMAH X-&gt;Y</t>
        </is>
      </c>
    </row>
    <row r="6">
      <c r="A6" s="7" t="inlineStr">
        <is>
          <t>Tidak signifikan (p&gt;=0,05)</t>
        </is>
      </c>
      <c r="B6" s="7" t="inlineStr">
        <is>
          <t>Tidak ada moderasi: M bukan moderator</t>
        </is>
      </c>
    </row>
    <row r="7"/>
    <row r="8">
      <c r="A8" s="5" t="inlineStr">
        <is>
          <t>Inti: signifikansi b3 dari bootstrap, bukan besar nilainya</t>
        </is>
      </c>
      <c r="B8" s="3" t="n"/>
    </row>
  </sheetData>
  <mergeCells count="2">
    <mergeCell ref="A8:B8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18" customWidth="1" min="4" max="4"/>
  </cols>
  <sheetData>
    <row r="1" ht="30" customHeight="1">
      <c r="A1" s="1" t="inlineStr">
        <is>
          <t>IPMA: Importance (total effect) vs Performance (0-100)</t>
        </is>
      </c>
      <c r="B1" s="2" t="n"/>
      <c r="C1" s="2" t="n"/>
      <c r="D1" s="3" t="n"/>
    </row>
    <row r="2"/>
    <row r="3">
      <c r="A3" s="4" t="inlineStr">
        <is>
          <t>Konstruk</t>
        </is>
      </c>
      <c r="B3" s="4" t="inlineStr">
        <is>
          <t>Importance (total effect)</t>
        </is>
      </c>
      <c r="C3" s="4" t="inlineStr">
        <is>
          <t>Performance (0-100)</t>
        </is>
      </c>
      <c r="D3" s="4" t="inlineStr">
        <is>
          <t>Zona</t>
        </is>
      </c>
    </row>
    <row r="4">
      <c r="A4" s="5" t="inlineStr">
        <is>
          <t>Kepuasan</t>
        </is>
      </c>
      <c r="B4" t="n">
        <v>0.55</v>
      </c>
      <c r="C4" t="n">
        <v>70</v>
      </c>
      <c r="D4" s="8">
        <f>IF(AND(B4&gt;=$B$8,C4&lt;$B$9),"PRIORITAS UTAMA",IF(AND(B4&gt;=$B$8,C4&gt;=$B$9),"Pertahankan",IF(C4&lt;$B$9,"Prioritas rendah","Tidak mendesak")))</f>
        <v/>
      </c>
    </row>
    <row r="5">
      <c r="A5" s="5" t="inlineStr">
        <is>
          <t>Kualitas Layanan</t>
        </is>
      </c>
      <c r="B5" t="n">
        <v>0.45</v>
      </c>
      <c r="C5" t="n">
        <v>55</v>
      </c>
      <c r="D5">
        <f>IF(AND(B5&gt;=$B$8,C5&lt;$B$9),"PRIORITAS UTAMA",IF(AND(B5&gt;=$B$8,C5&gt;=$B$9),"Pertahankan",IF(C5&lt;$B$9,"Prioritas rendah","Tidak mendesak")))</f>
        <v/>
      </c>
    </row>
    <row r="6">
      <c r="A6" s="5" t="inlineStr">
        <is>
          <t>Citra Merek</t>
        </is>
      </c>
      <c r="B6" t="n">
        <v>0.2</v>
      </c>
      <c r="C6" t="n">
        <v>80</v>
      </c>
      <c r="D6">
        <f>IF(AND(B6&gt;=$B$8,C6&lt;$B$9),"PRIORITAS UTAMA",IF(AND(B6&gt;=$B$8,C6&gt;=$B$9),"Pertahankan",IF(C6&lt;$B$9,"Prioritas rendah","Tidak mendesak")))</f>
        <v/>
      </c>
    </row>
    <row r="7"/>
    <row r="8">
      <c r="A8" s="5" t="inlineStr">
        <is>
          <t>Ambang importance tinggi</t>
        </is>
      </c>
      <c r="B8" t="n">
        <v>0.4</v>
      </c>
    </row>
    <row r="9">
      <c r="A9" s="5" t="inlineStr">
        <is>
          <t>Ambang performance tinggi</t>
        </is>
      </c>
      <c r="B9" t="n">
        <v>75</v>
      </c>
    </row>
    <row r="10"/>
    <row r="11">
      <c r="A11" s="5" t="inlineStr">
        <is>
          <t>Kepuasan: importance 0,55 (tinggi) + performance 70 (belum 100) = prioritas diperbaiki</t>
        </is>
      </c>
      <c r="B11" s="2" t="n"/>
      <c r="C11" s="2" t="n"/>
      <c r="D11" s="3" t="n"/>
    </row>
  </sheetData>
  <mergeCells count="2">
    <mergeCell ref="A1:D1"/>
    <mergeCell ref="A11:D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Langkah di SmartPLS (moderasi &amp; IPMA)</t>
        </is>
      </c>
      <c r="B1" s="3" t="n"/>
    </row>
    <row r="2"/>
    <row r="3">
      <c r="A3" s="9" t="inlineStr">
        <is>
          <t>1. Susun model X -&gt; Y, M -&gt; Y (efek utama dulu)</t>
        </is>
      </c>
      <c r="B3" s="3" t="n"/>
    </row>
    <row r="4">
      <c r="A4" s="9" t="inlineStr">
        <is>
          <t>2. Tambah konstruk interaksi: menu Moderating Effect (X x M) -&gt; Y</t>
        </is>
      </c>
      <c r="B4" s="3" t="n"/>
    </row>
    <row r="5">
      <c r="A5" s="7" t="inlineStr">
        <is>
          <t xml:space="preserve">   - product indicator: kalikan indikator X x indikator M</t>
        </is>
      </c>
      <c r="B5" s="3" t="n"/>
    </row>
    <row r="6">
      <c r="A6" s="7" t="inlineStr">
        <is>
          <t xml:space="preserve">   - two-stage (dianjurkan): ambil skor laten, lalu kalikan</t>
        </is>
      </c>
      <c r="B6" s="3" t="n"/>
    </row>
    <row r="7">
      <c r="A7" s="9" t="inlineStr">
        <is>
          <t>3. Run PLS Algorithm -&gt; dapat b1, b3 (koefisien jalur)</t>
        </is>
      </c>
      <c r="B7" s="3" t="n"/>
    </row>
    <row r="8">
      <c r="A8" s="9" t="inlineStr">
        <is>
          <t>4. Bootstrapping -&gt; baca signifikansi jalur interaksi (t&gt;1,96 / p&lt;0,05)</t>
        </is>
      </c>
      <c r="B8" s="3" t="n"/>
    </row>
    <row r="9">
      <c r="A9" s="9" t="inlineStr">
        <is>
          <t>5. Simple Slope Plot -&gt; 3 garis (M rendah/sedang/tinggi)</t>
        </is>
      </c>
      <c r="B9" s="3" t="n"/>
    </row>
    <row r="10">
      <c r="A10" s="9" t="inlineStr">
        <is>
          <t>6. IPMA: menu Importance-Performance Map Analysis -&gt; pilih konstruk target</t>
        </is>
      </c>
      <c r="B10" s="3" t="n"/>
    </row>
    <row r="11">
      <c r="A11" s="7" t="inlineStr">
        <is>
          <t xml:space="preserve">   -&gt; keluar tabel importance, performance (0-100), dan peta</t>
        </is>
      </c>
      <c r="B11" s="3" t="n"/>
    </row>
    <row r="12">
      <c r="A12" s="7" t="inlineStr">
        <is>
          <t>Estimasi koef butuh software (PLS iteratif); simple slope bisa tangan</t>
        </is>
      </c>
      <c r="B12" s="3" t="n"/>
    </row>
  </sheetData>
  <mergeCells count="11">
    <mergeCell ref="A4:B4"/>
    <mergeCell ref="A7:B7"/>
    <mergeCell ref="A11:B11"/>
    <mergeCell ref="A10:B10"/>
    <mergeCell ref="A5:B5"/>
    <mergeCell ref="A1:B1"/>
    <mergeCell ref="A9:B9"/>
    <mergeCell ref="A8:B8"/>
    <mergeCell ref="A3:B3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