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_SQUARE" sheetId="1" state="visible" r:id="rId1"/>
    <sheet xmlns:r="http://schemas.openxmlformats.org/officeDocument/2006/relationships" name="R2_ENDOGEN" sheetId="2" state="visible" r:id="rId2"/>
    <sheet xmlns:r="http://schemas.openxmlformats.org/officeDocument/2006/relationships" name="KOEF_JALUR" sheetId="3" state="visible" r:id="rId3"/>
    <sheet xmlns:r="http://schemas.openxmlformats.org/officeDocument/2006/relationships" name="VIF_INNER" sheetId="4" state="visible" r:id="rId4"/>
    <sheet xmlns:r="http://schemas.openxmlformats.org/officeDocument/2006/relationships" name="SMARTPLS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2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36" customWidth="1" min="3" max="3"/>
  </cols>
  <sheetData>
    <row r="1" ht="30" customHeight="1">
      <c r="A1" s="1" t="inlineStr">
        <is>
          <t>f2 (effect size) = (R2_incl - R2_excl) / (1 - R2_incl)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  <c r="C3" s="4" t="inlineStr">
        <is>
          <t>Keterangan</t>
        </is>
      </c>
    </row>
    <row r="4">
      <c r="A4" s="5" t="inlineStr">
        <is>
          <t>R2_incl (prediktor DImasukkan)</t>
        </is>
      </c>
      <c r="B4" t="n">
        <v>0.6</v>
      </c>
      <c r="C4" s="6" t="inlineStr">
        <is>
          <t>R2 Loyalitas model penuh</t>
        </is>
      </c>
    </row>
    <row r="5">
      <c r="A5" s="5" t="inlineStr">
        <is>
          <t>R2_excl (prediktor DIkeluarkan)</t>
        </is>
      </c>
      <c r="B5" t="n">
        <v>0.52</v>
      </c>
      <c r="C5" s="6" t="inlineStr">
        <is>
          <t>R2 Loyalitas tanpa jalur Kepuasan</t>
        </is>
      </c>
    </row>
    <row r="6"/>
    <row r="7">
      <c r="A7" s="5" t="inlineStr">
        <is>
          <t>Pembilang = R2_incl - R2_excl</t>
        </is>
      </c>
      <c r="B7" s="7">
        <f>B4-B5</f>
        <v/>
      </c>
      <c r="C7" s="6" t="inlineStr">
        <is>
          <t>R2 yang hilang saat prediktor dicabut</t>
        </is>
      </c>
    </row>
    <row r="8">
      <c r="A8" s="5" t="inlineStr">
        <is>
          <t>Penyebut = 1 - R2_incl</t>
        </is>
      </c>
      <c r="B8" s="7">
        <f>1-B4</f>
        <v/>
      </c>
      <c r="C8" s="6" t="inlineStr">
        <is>
          <t>sisa varian yg belum dijelaskan</t>
        </is>
      </c>
    </row>
    <row r="9">
      <c r="A9" s="5" t="inlineStr">
        <is>
          <t>f2 = pembilang / penyebut</t>
        </is>
      </c>
      <c r="B9" s="8">
        <f>B7/B8</f>
        <v/>
      </c>
      <c r="C9" s="6" t="inlineStr">
        <is>
          <t>effect size Kepuasan -&gt; Loyalitas</t>
        </is>
      </c>
    </row>
    <row r="10"/>
    <row r="11">
      <c r="A11" s="5" t="inlineStr">
        <is>
          <t>Kategori f2 (Cohen/Hair)</t>
        </is>
      </c>
      <c r="B11" s="8">
        <f>IF(B9&lt;0.02,"hampir nol",IF(B9&lt;0.15,"KECIL",IF(B9&lt;0.35,"MENENGAH","BESAR")))</f>
        <v/>
      </c>
    </row>
    <row r="12"/>
    <row r="13">
      <c r="A13" s="5" t="inlineStr">
        <is>
          <t>Cek: 0,60-0,52=0,08 ; 1-0,60=0,40 ; 0,08/0,40=0,20 -&gt; MENENGAH</t>
        </is>
      </c>
      <c r="B13" s="2" t="n"/>
      <c r="C13" s="3" t="n"/>
    </row>
  </sheetData>
  <mergeCells count="2">
    <mergeCell ref="A1:C1"/>
    <mergeCell ref="A13:C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22" customWidth="1" min="3" max="3"/>
  </cols>
  <sheetData>
    <row r="1" ht="30" customHeight="1">
      <c r="A1" s="1" t="inlineStr">
        <is>
          <t>R2 Konstruk Endogen: proporsi varian dijelaskan</t>
        </is>
      </c>
      <c r="B1" s="2" t="n"/>
      <c r="C1" s="3" t="n"/>
    </row>
    <row r="2"/>
    <row r="3">
      <c r="A3" s="4" t="inlineStr">
        <is>
          <t>R2 contoh</t>
        </is>
      </c>
      <c r="B3" s="4" t="inlineStr">
        <is>
          <t>Nilai</t>
        </is>
      </c>
      <c r="C3" s="4" t="inlineStr">
        <is>
          <t>Kategori (Hair)</t>
        </is>
      </c>
    </row>
    <row r="4">
      <c r="A4" s="5" t="inlineStr">
        <is>
          <t>R2 Loyalitas (desimal)</t>
        </is>
      </c>
      <c r="B4" t="n">
        <v>0.6</v>
      </c>
      <c r="C4" s="8">
        <f>IF(B4&gt;=0.75,"SUBSTANSIAL",IF(B4&gt;=0.50,"MODERAT",IF(B4&gt;=0.25,"LEMAH","sangat lemah")))</f>
        <v/>
      </c>
    </row>
    <row r="5">
      <c r="A5" s="5" t="inlineStr">
        <is>
          <t>R2 dalam persen (= R2 x 100)</t>
        </is>
      </c>
      <c r="B5" s="7">
        <f>B4*100</f>
        <v/>
      </c>
    </row>
    <row r="6"/>
    <row r="7">
      <c r="A7" s="5" t="inlineStr">
        <is>
          <t>Patokan Hair</t>
        </is>
      </c>
    </row>
    <row r="8">
      <c r="A8" s="4" t="inlineStr">
        <is>
          <t>Nilai R2</t>
        </is>
      </c>
      <c r="B8" s="4" t="inlineStr">
        <is>
          <t>Kategori</t>
        </is>
      </c>
    </row>
    <row r="9">
      <c r="A9" s="6" t="inlineStr">
        <is>
          <t>0,75</t>
        </is>
      </c>
      <c r="B9" s="6" t="inlineStr">
        <is>
          <t>Substansial</t>
        </is>
      </c>
    </row>
    <row r="10">
      <c r="A10" s="6" t="inlineStr">
        <is>
          <t>0,50</t>
        </is>
      </c>
      <c r="B10" s="6" t="inlineStr">
        <is>
          <t>Moderat</t>
        </is>
      </c>
    </row>
    <row r="11">
      <c r="A11" s="6" t="inlineStr">
        <is>
          <t>0,25</t>
        </is>
      </c>
      <c r="B11" s="6" t="inlineStr">
        <is>
          <t>Lemah</t>
        </is>
      </c>
    </row>
    <row r="12"/>
    <row r="13">
      <c r="A13" s="5" t="inlineStr">
        <is>
          <t>R2=0,60 -&gt; 60% varian Loyalitas dijelaskan (moderat menuju substansial)</t>
        </is>
      </c>
      <c r="B13" s="2" t="n"/>
      <c r="C13" s="3" t="n"/>
    </row>
  </sheetData>
  <mergeCells count="2">
    <mergeCell ref="A1:C1"/>
    <mergeCell ref="A13:C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18" customWidth="1" min="3" max="3"/>
  </cols>
  <sheetData>
    <row r="1" ht="30" customHeight="1">
      <c r="A1" s="1" t="inlineStr">
        <is>
          <t>Koefisien Jalur (beta) antar konstruk: -1 .. +1</t>
        </is>
      </c>
      <c r="B1" s="2" t="n"/>
      <c r="C1" s="3" t="n"/>
    </row>
    <row r="2"/>
    <row r="3">
      <c r="A3" s="4" t="inlineStr">
        <is>
          <t>Jalur</t>
        </is>
      </c>
      <c r="B3" s="4" t="inlineStr">
        <is>
          <t>beta</t>
        </is>
      </c>
      <c r="C3" s="4" t="inlineStr">
        <is>
          <t>Kekuatan (kasar)</t>
        </is>
      </c>
    </row>
    <row r="4">
      <c r="A4" s="5" t="inlineStr">
        <is>
          <t>Kualitas -&gt; Kepuasan</t>
        </is>
      </c>
      <c r="B4" t="n">
        <v>0.55</v>
      </c>
      <c r="C4" s="7">
        <f>IF(ABS(B4)&lt;0.1,"lemah",IF(ABS(B4)&lt;0.3,"sedang","kuat"))</f>
        <v/>
      </c>
    </row>
    <row r="5">
      <c r="A5" s="5" t="inlineStr">
        <is>
          <t>Kepuasan -&gt; Loyalitas</t>
        </is>
      </c>
      <c r="B5" t="n">
        <v>0.42</v>
      </c>
      <c r="C5" s="7">
        <f>IF(ABS(B5)&lt;0.1,"lemah",IF(ABS(B5)&lt;0.3,"sedang","kuat"))</f>
        <v/>
      </c>
    </row>
    <row r="6">
      <c r="A6" s="5" t="inlineStr">
        <is>
          <t>Kualitas -&gt; Loyalitas</t>
        </is>
      </c>
      <c r="B6" t="n">
        <v>0.18</v>
      </c>
      <c r="C6" s="7">
        <f>IF(ABS(B6)&lt;0.1,"lemah",IF(ABS(B6)&lt;0.3,"sedang","kuat"))</f>
        <v/>
      </c>
    </row>
    <row r="7"/>
    <row r="8">
      <c r="A8" s="5" t="inlineStr">
        <is>
          <t>Tanda + = searah, - = berlawanan. Signifikansi diuji via bootstrapping.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18" customWidth="1" min="3" max="3"/>
  </cols>
  <sheetData>
    <row r="1" ht="30" customHeight="1">
      <c r="A1" s="1" t="inlineStr">
        <is>
          <t>Kolinearitas Inner (VIF antar prediktor)</t>
        </is>
      </c>
      <c r="B1" s="2" t="n"/>
      <c r="C1" s="3" t="n"/>
    </row>
    <row r="2"/>
    <row r="3">
      <c r="A3" s="4" t="inlineStr">
        <is>
          <t>Prediktor -&gt; endogen</t>
        </is>
      </c>
      <c r="B3" s="4" t="inlineStr">
        <is>
          <t>VIF</t>
        </is>
      </c>
      <c r="C3" s="4" t="inlineStr">
        <is>
          <t>Status</t>
        </is>
      </c>
    </row>
    <row r="4">
      <c r="A4" s="5" t="inlineStr">
        <is>
          <t>Kualitas -&gt; Loyalitas</t>
        </is>
      </c>
      <c r="B4" t="n">
        <v>2.1</v>
      </c>
      <c r="C4" s="7">
        <f>IF(B4&lt;3,"ideal (&lt;3)",IF(B4&lt;5,"aman (&lt;5)","MASALAH (&gt;=5)"))</f>
        <v/>
      </c>
    </row>
    <row r="5">
      <c r="A5" s="5" t="inlineStr">
        <is>
          <t>Kepuasan -&gt; Loyalitas</t>
        </is>
      </c>
      <c r="B5" t="n">
        <v>2.3</v>
      </c>
      <c r="C5" s="7">
        <f>IF(B5&lt;3,"ideal (&lt;3)",IF(B5&lt;5,"aman (&lt;5)","MASALAH (&gt;=5)"))</f>
        <v/>
      </c>
    </row>
    <row r="6"/>
    <row r="7">
      <c r="A7" s="9" t="inlineStr">
        <is>
          <t>Ambang VIF inner: &lt; 5 (idealnya &lt; 3). &gt;=5 -&gt; jalur bisa bias.</t>
        </is>
      </c>
      <c r="B7" s="2" t="n"/>
      <c r="C7" s="3" t="n"/>
    </row>
  </sheetData>
  <mergeCells count="2">
    <mergeCell ref="A1:C1"/>
    <mergeCell ref="A7:C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64" customWidth="1" min="1" max="1"/>
    <col width="10" customWidth="1" min="2" max="2"/>
  </cols>
  <sheetData>
    <row r="1" ht="30" customHeight="1">
      <c r="A1" s="1" t="inlineStr">
        <is>
          <t>Cara baca inner model di SmartPLS</t>
        </is>
      </c>
      <c r="B1" s="3" t="n"/>
    </row>
    <row r="2"/>
    <row r="3">
      <c r="A3" s="10" t="inlineStr">
        <is>
          <t>0. Pastikan outer model (validitas &amp; reliabilitas) sudah lolos lebih dulu.</t>
        </is>
      </c>
      <c r="B3" s="3" t="n"/>
    </row>
    <row r="4">
      <c r="A4" s="10" t="inlineStr">
        <is>
          <t>1. Calculate -&gt; PLS Algorithm.</t>
        </is>
      </c>
      <c r="B4" s="3" t="n"/>
    </row>
    <row r="5">
      <c r="A5" s="10" t="inlineStr">
        <is>
          <t>2. Baca R2 di laporan 'R Square'.</t>
        </is>
      </c>
      <c r="B5" s="3" t="n"/>
    </row>
    <row r="6">
      <c r="A6" s="10" t="inlineStr">
        <is>
          <t>3. Baca koefisien jalur di tab 'Path Coefficients'.</t>
        </is>
      </c>
      <c r="B6" s="3" t="n"/>
    </row>
    <row r="7">
      <c r="A7" s="10" t="inlineStr">
        <is>
          <t>4. Baca f2 di tab 'f Square'.</t>
        </is>
      </c>
      <c r="B7" s="3" t="n"/>
    </row>
    <row r="8">
      <c r="A8" s="10" t="inlineStr">
        <is>
          <t>5. Cek VIF di 'Collinearity Statistics (Inner VIF)'.</t>
        </is>
      </c>
      <c r="B8" s="3" t="n"/>
    </row>
    <row r="9">
      <c r="A9" s="10" t="inlineStr">
        <is>
          <t>6. Untuk signifikansi jalur: Calculate -&gt; Bootstrapping (lihat t/p).</t>
        </is>
      </c>
      <c r="B9" s="3" t="n"/>
    </row>
    <row r="10">
      <c r="A10" s="10" t="inlineStr">
        <is>
          <t>Catatan: R2 &amp; beta dihasilkan algoritma PLS (iteratif), bukan rumus tangan.</t>
        </is>
      </c>
      <c r="B10" s="3" t="n"/>
    </row>
  </sheetData>
  <mergeCells count="9">
    <mergeCell ref="A4:B4"/>
    <mergeCell ref="A7:B7"/>
    <mergeCell ref="A10:B10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