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INPUT" sheetId="2" state="visible" r:id="rId2"/>
    <sheet xmlns:r="http://schemas.openxmlformats.org/officeDocument/2006/relationships" name="SPREADING" sheetId="3" state="visible" r:id="rId3"/>
    <sheet xmlns:r="http://schemas.openxmlformats.org/officeDocument/2006/relationships" name="RASIO_KUNCI" sheetId="4" state="visible" r:id="rId4"/>
    <sheet xmlns:r="http://schemas.openxmlformats.org/officeDocument/2006/relationships" name="RPC_DSR" sheetId="5" state="visible" r:id="rId5"/>
    <sheet xmlns:r="http://schemas.openxmlformats.org/officeDocument/2006/relationships" name="KEBUTUHAN_MODAL_KERJA" sheetId="6" state="visible" r:id="rId6"/>
    <sheet xmlns:r="http://schemas.openxmlformats.org/officeDocument/2006/relationships" name="REKOMENDASI_PLAFON" sheetId="7" state="visible" r:id="rId7"/>
    <sheet xmlns:r="http://schemas.openxmlformats.org/officeDocument/2006/relationships" name="MEMO" sheetId="8" state="visible" r:id="rId8"/>
    <sheet xmlns:r="http://schemas.openxmlformats.org/officeDocument/2006/relationships" name="KESALAHAN_UMUM" sheetId="9" state="visible" r:id="rId9"/>
  </sheets>
  <definedNames>
    <definedName name="_xlnm.Print_Area" localSheetId="7">'MEMO'!$A$1:$D$40</definedName>
  </definedNames>
  <calcPr calcId="124519" fullCalcOnLoad="1"/>
</workbook>
</file>

<file path=xl/styles.xml><?xml version="1.0" encoding="utf-8"?>
<styleSheet xmlns="http://schemas.openxmlformats.org/spreadsheetml/2006/main">
  <numFmts count="4">
    <numFmt numFmtId="164" formatCode="&quot;Rp&quot; #,##0"/>
    <numFmt numFmtId="165" formatCode="0.0%"/>
    <numFmt numFmtId="166" formatCode="0.00&quot;x&quot;"/>
    <numFmt numFmtId="167" formatCode="0.0&quot; hari&quot;"/>
  </numFmts>
  <fonts count="5">
    <font>
      <name val="Calibri"/>
      <family val="2"/>
      <color theme="1"/>
      <sz val="11"/>
      <scheme val="minor"/>
    </font>
    <font>
      <name val="Calibri"/>
      <b val="1"/>
      <color rgb="00FFFFFF"/>
      <sz val="11"/>
    </font>
    <font>
      <name val="Calibri"/>
      <sz val="10"/>
    </font>
    <font>
      <name val="Calibri"/>
      <b val="1"/>
      <sz val="10"/>
    </font>
    <font>
      <name val="Consolas"/>
      <sz val="10"/>
    </font>
  </fonts>
  <fills count="7">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C8E6C9"/>
        <bgColor rgb="00C8E6C9"/>
      </patternFill>
    </fill>
    <fill>
      <patternFill patternType="solid">
        <fgColor rgb="00FF6F00"/>
        <bgColor rgb="00FF6F00"/>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8">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0" applyAlignment="1" pivotButton="0" quotePrefix="0" xfId="0">
      <alignment horizontal="left" vertical="center" inden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0" fontId="2" fillId="5" borderId="1" applyAlignment="1" pivotButton="0" quotePrefix="0" xfId="0">
      <alignment horizontal="left" vertical="top" wrapText="1"/>
    </xf>
    <xf numFmtId="164" fontId="2" fillId="5" borderId="1" applyAlignment="1" pivotButton="0" quotePrefix="0" xfId="0">
      <alignment horizontal="left" vertical="top" wrapText="1"/>
    </xf>
    <xf numFmtId="164" fontId="3" fillId="0" borderId="1" applyAlignment="1" pivotButton="0" quotePrefix="0" xfId="0">
      <alignment horizontal="left" vertical="top" wrapText="1"/>
    </xf>
    <xf numFmtId="164" fontId="3" fillId="4" borderId="1" applyAlignment="1" pivotButton="0" quotePrefix="0" xfId="0">
      <alignment horizontal="left" vertical="top" wrapText="1"/>
    </xf>
    <xf numFmtId="164" fontId="2" fillId="4" borderId="1" applyAlignment="1" pivotButton="0" quotePrefix="0" xfId="0">
      <alignment horizontal="left" vertical="top" wrapText="1"/>
    </xf>
    <xf numFmtId="164" fontId="2" fillId="0" borderId="1" applyAlignment="1" pivotButton="0" quotePrefix="0" xfId="0">
      <alignment horizontal="left" vertical="top" wrapText="1"/>
    </xf>
    <xf numFmtId="165" fontId="2" fillId="0" borderId="1" applyAlignment="1" pivotButton="0" quotePrefix="0" xfId="0">
      <alignment horizontal="left" vertical="top" wrapText="1"/>
    </xf>
    <xf numFmtId="165" fontId="3" fillId="0" borderId="1" applyAlignment="1" pivotButton="0" quotePrefix="0" xfId="0">
      <alignment horizontal="left" vertical="top" wrapText="1"/>
    </xf>
    <xf numFmtId="165" fontId="3" fillId="4" borderId="1" applyAlignment="1" pivotButton="0" quotePrefix="0" xfId="0">
      <alignment horizontal="left" vertical="top" wrapText="1"/>
    </xf>
    <xf numFmtId="0" fontId="4" fillId="0" borderId="1" applyAlignment="1" pivotButton="0" quotePrefix="0" xfId="0">
      <alignment horizontal="left" vertical="top" wrapText="1"/>
    </xf>
    <xf numFmtId="166" fontId="2" fillId="4" borderId="1" applyAlignment="1" pivotButton="0" quotePrefix="0" xfId="0">
      <alignment horizontal="left" vertical="top" wrapText="1"/>
    </xf>
    <xf numFmtId="10" fontId="2" fillId="4" borderId="1" applyAlignment="1" pivotButton="0" quotePrefix="0" xfId="0">
      <alignment horizontal="left" vertical="top" wrapText="1"/>
    </xf>
    <xf numFmtId="164" fontId="3" fillId="5" borderId="1" applyAlignment="1" pivotButton="0" quotePrefix="0" xfId="0">
      <alignment horizontal="left" vertical="top" wrapText="1"/>
    </xf>
    <xf numFmtId="165" fontId="3" fillId="5" borderId="1" applyAlignment="1" pivotButton="0" quotePrefix="0" xfId="0">
      <alignment horizontal="left" vertical="top" wrapText="1"/>
    </xf>
    <xf numFmtId="167" fontId="3" fillId="4" borderId="1" applyAlignment="1" pivotButton="0" quotePrefix="0" xfId="0">
      <alignment horizontal="left" vertical="top" wrapText="1"/>
    </xf>
    <xf numFmtId="0" fontId="2" fillId="0" borderId="0" applyAlignment="1" pivotButton="0" quotePrefix="0" xfId="0">
      <alignment horizontal="left" vertical="top" wrapText="1"/>
    </xf>
    <xf numFmtId="165" fontId="2" fillId="4" borderId="1" applyAlignment="1" pivotButton="0" quotePrefix="0" xfId="0">
      <alignment horizontal="left" vertical="top" wrapText="1"/>
    </xf>
    <xf numFmtId="167" fontId="2" fillId="4" borderId="1" applyAlignment="1" pivotButton="0" quotePrefix="0" xfId="0">
      <alignment horizontal="left" vertical="top" wrapText="1"/>
    </xf>
    <xf numFmtId="0" fontId="1" fillId="6" borderId="0" applyAlignment="1" pivotButton="0" quotePrefix="0" xfId="0">
      <alignment horizontal="left" vertical="center" indent="1"/>
    </xf>
    <xf numFmtId="0" fontId="2" fillId="4" borderId="1"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19"/>
  <sheetViews>
    <sheetView workbookViewId="0">
      <selection activeCell="A1" sqref="A1"/>
    </sheetView>
  </sheetViews>
  <sheetFormatPr baseColWidth="8" defaultRowHeight="15"/>
  <cols>
    <col width="5" customWidth="1" min="1" max="1"/>
    <col width="24" customWidth="1" min="2" max="2"/>
    <col width="50" customWidth="1" min="3" max="3"/>
    <col width="12" customWidth="1" min="4" max="4"/>
    <col width="12" customWidth="1" min="5" max="5"/>
  </cols>
  <sheetData>
    <row r="1" ht="30" customHeight="1">
      <c r="A1" s="1" t="inlineStr">
        <is>
          <t>Excel Companion · Template Memo Analisis Kredit</t>
        </is>
      </c>
      <c r="B1" s="2" t="n"/>
      <c r="C1" s="2" t="n"/>
      <c r="D1" s="2" t="n"/>
      <c r="E1" s="3" t="n"/>
    </row>
    <row r="2"/>
    <row r="3" ht="22" customHeight="1">
      <c r="A3" s="4" t="inlineStr">
        <is>
          <t>Cara Pakai Workbook Ini</t>
        </is>
      </c>
    </row>
    <row r="4" ht="50" customHeight="1">
      <c r="A4" s="5" t="inlineStr">
        <is>
          <t>Workbook ini praktik penuh analisis kredit bank untuk SATU debitur: dari neraca &amp; laba-rugi mentah (2 tahun) sampai memo rekomendasi plafon siap cetak. Semua sel HASIL adalah FORMULA HIDUP lintas sheet — ubah satu angka di INPUT, seluruh rantai (spreading, rasio, RPC/DSR, kebutuhan modal kerja, plafon, memo) ikut berubah otomatis.</t>
        </is>
      </c>
      <c r="B4" s="2" t="n"/>
      <c r="C4" s="2" t="n"/>
      <c r="D4" s="2" t="n"/>
      <c r="E4" s="3" t="n"/>
    </row>
    <row r="5"/>
    <row r="6" ht="24" customHeight="1">
      <c r="A6" s="6" t="inlineStr">
        <is>
          <t>1.</t>
        </is>
      </c>
      <c r="B6" s="7" t="inlineStr">
        <is>
          <t>INPUT</t>
        </is>
      </c>
      <c r="C6" s="5" t="inlineStr">
        <is>
          <t>Neraca &amp; laba-rugi debitur, 2 tahun (2024 vs 2025) — INPUT, boleh diedit</t>
        </is>
      </c>
      <c r="D6" s="2" t="n"/>
      <c r="E6" s="3" t="n"/>
    </row>
    <row r="7" ht="24" customHeight="1">
      <c r="A7" s="6" t="inlineStr">
        <is>
          <t>2.</t>
        </is>
      </c>
      <c r="B7" s="7" t="inlineStr">
        <is>
          <t>SPREADING</t>
        </is>
      </c>
      <c r="C7" s="5" t="inlineStr">
        <is>
          <t>Neraca &amp; laba-rugi format common-size (% dari Total Aset / Penjualan)</t>
        </is>
      </c>
      <c r="D7" s="2" t="n"/>
      <c r="E7" s="3" t="n"/>
    </row>
    <row r="8" ht="24" customHeight="1">
      <c r="A8" s="6" t="inlineStr">
        <is>
          <t>3.</t>
        </is>
      </c>
      <c r="B8" s="7" t="inlineStr">
        <is>
          <t>RASIO_KUNCI</t>
        </is>
      </c>
      <c r="C8" s="5" t="inlineStr">
        <is>
          <t>Current Ratio, DER, NPM, ROA, ROE — 2 tahun + tren naik/turun</t>
        </is>
      </c>
      <c r="D8" s="2" t="n"/>
      <c r="E8" s="3" t="n"/>
    </row>
    <row r="9" ht="24" customHeight="1">
      <c r="A9" s="6" t="inlineStr">
        <is>
          <t>4.</t>
        </is>
      </c>
      <c r="B9" s="7" t="inlineStr">
        <is>
          <t>RPC_DSR</t>
        </is>
      </c>
      <c r="C9" s="5" t="inlineStr">
        <is>
          <t>Kapasitas bayar: RPC, DSR, verdict LAYAK/TIDAK LAYAK (metodologi bank standar)</t>
        </is>
      </c>
      <c r="D9" s="2" t="n"/>
      <c r="E9" s="3" t="n"/>
    </row>
    <row r="10" ht="24" customHeight="1">
      <c r="A10" s="6" t="inlineStr">
        <is>
          <t>5.</t>
        </is>
      </c>
      <c r="B10" s="7" t="inlineStr">
        <is>
          <t>KEBUTUHAN_MODAL_KERJA</t>
        </is>
      </c>
      <c r="C10" s="5" t="inlineStr">
        <is>
          <t>DSO/DIO/DPO -&gt; Cash Conversion Cycle -&gt; kebutuhan modal kerja</t>
        </is>
      </c>
      <c r="D10" s="2" t="n"/>
      <c r="E10" s="3" t="n"/>
    </row>
    <row r="11" ht="24" customHeight="1">
      <c r="A11" s="6" t="inlineStr">
        <is>
          <t>6.</t>
        </is>
      </c>
      <c r="B11" s="7" t="inlineStr">
        <is>
          <t>REKOMENDASI_PLAFON</t>
        </is>
      </c>
      <c r="C11" s="5" t="inlineStr">
        <is>
          <t>Plafon indikatif + cross-check RPC/DSR -&gt; rekomendasi final</t>
        </is>
      </c>
      <c r="D11" s="2" t="n"/>
      <c r="E11" s="3" t="n"/>
    </row>
    <row r="12" ht="24" customHeight="1">
      <c r="A12" s="6" t="inlineStr">
        <is>
          <t>7.</t>
        </is>
      </c>
      <c r="B12" s="7" t="inlineStr">
        <is>
          <t>MEMO</t>
        </is>
      </c>
      <c r="C12" s="5" t="inlineStr">
        <is>
          <t>Ringkasan 1-halaman siap cetak, semua angka tarik live dari sheet lain</t>
        </is>
      </c>
      <c r="D12" s="2" t="n"/>
      <c r="E12" s="3" t="n"/>
    </row>
    <row r="13" ht="24" customHeight="1">
      <c r="A13" s="6" t="inlineStr">
        <is>
          <t>8.</t>
        </is>
      </c>
      <c r="B13" s="7" t="inlineStr">
        <is>
          <t>KESALAHAN_UMUM</t>
        </is>
      </c>
      <c r="C13" s="5" t="inlineStr">
        <is>
          <t>5 kesalahan tersering analisis kredit + cara verifikasi</t>
        </is>
      </c>
      <c r="D13" s="2" t="n"/>
      <c r="E13" s="3" t="n"/>
    </row>
    <row r="14"/>
    <row r="15" ht="22" customHeight="1">
      <c r="A15" s="4" t="inlineStr">
        <is>
          <t>Studi Kasus</t>
        </is>
      </c>
    </row>
    <row r="16" ht="45" customHeight="1">
      <c r="A16" s="5" t="inlineStr">
        <is>
          <t>Debitur: CV Sumber Rejeki Makmur, distributor sembako di Semarang, mengajukan tambahan modal kerja musiman. Data neraca &amp; laba-rugi Tahun 2024 (pembanding) dan Tahun 2025 (terbaru) tersedia di sheet INPUT. Sel hijau = boleh diedit; sel kuning = hasil formula.</t>
        </is>
      </c>
      <c r="B16" s="2" t="n"/>
      <c r="C16" s="2" t="n"/>
      <c r="D16" s="2" t="n"/>
      <c r="E16" s="3" t="n"/>
    </row>
    <row r="17"/>
    <row r="18" ht="22" customHeight="1">
      <c r="A18" s="4" t="inlineStr">
        <is>
          <t>Catatan Penting</t>
        </is>
      </c>
    </row>
    <row r="19" ht="45" customHeight="1">
      <c r="A19" s="5" t="inlineStr">
        <is>
          <t>Ambang DSR (default 75%) dan target rasio lain adalah PARAMETER KEBIJAKAN — tiap bank menetapkan angka berbeda (umum 40-75%), BUKAN konstanta baku universal. Sesuaikan sel 'Ambang DSR' di RPC_DSR dengan SOP bank yang relevan sebelum dipakai untuk keputusan nyata.</t>
        </is>
      </c>
      <c r="B19" s="2" t="n"/>
      <c r="C19" s="2" t="n"/>
      <c r="D19" s="2" t="n"/>
      <c r="E19" s="3" t="n"/>
    </row>
  </sheetData>
  <mergeCells count="15">
    <mergeCell ref="C10:E10"/>
    <mergeCell ref="A4:E4"/>
    <mergeCell ref="C11:E11"/>
    <mergeCell ref="C13:E13"/>
    <mergeCell ref="A16:E16"/>
    <mergeCell ref="A15:E15"/>
    <mergeCell ref="C8:E8"/>
    <mergeCell ref="C9:E9"/>
    <mergeCell ref="A19:E19"/>
    <mergeCell ref="A1:E1"/>
    <mergeCell ref="C7:E7"/>
    <mergeCell ref="C12:E12"/>
    <mergeCell ref="A18:E18"/>
    <mergeCell ref="C6:E6"/>
    <mergeCell ref="A3:E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39"/>
  <sheetViews>
    <sheetView workbookViewId="0">
      <selection activeCell="A1" sqref="A1"/>
    </sheetView>
  </sheetViews>
  <sheetFormatPr baseColWidth="8" defaultRowHeight="15"/>
  <cols>
    <col width="32" customWidth="1" min="1" max="1"/>
    <col width="20" customWidth="1" min="2" max="2"/>
    <col width="22" customWidth="1" min="3" max="3"/>
  </cols>
  <sheetData>
    <row r="1" ht="30" customHeight="1">
      <c r="A1" s="1" t="inlineStr">
        <is>
          <t>Input: Neraca &amp; Laba-Rugi Debitur (2 Tahun)</t>
        </is>
      </c>
      <c r="B1" s="2" t="n"/>
      <c r="C1" s="3" t="n"/>
    </row>
    <row r="2" ht="32" customHeight="1">
      <c r="A2" s="5" t="inlineStr">
        <is>
          <t>Data mentah, EDITABLE (sel hijau). Semua sheet lain menghitung dari sini — jangan hitung ulang manual di sheet lain, biarkan formula yang bekerja.</t>
        </is>
      </c>
      <c r="B2" s="2" t="n"/>
      <c r="C2" s="3" t="n"/>
    </row>
    <row r="3"/>
    <row r="4" ht="22" customHeight="1">
      <c r="A4" s="4" t="inlineStr">
        <is>
          <t>Profil Debitur</t>
        </is>
      </c>
    </row>
    <row r="5">
      <c r="A5" s="6" t="inlineStr">
        <is>
          <t>Nama Debitur</t>
        </is>
      </c>
      <c r="B5" s="8" t="inlineStr">
        <is>
          <t>CV Sumber Rejeki Makmur</t>
        </is>
      </c>
      <c r="C5" s="3" t="n"/>
    </row>
    <row r="6">
      <c r="A6" s="6" t="inlineStr">
        <is>
          <t>Bidang Usaha</t>
        </is>
      </c>
      <c r="B6" s="8" t="inlineStr">
        <is>
          <t>Distributor sembako &amp; kebutuhan pokok</t>
        </is>
      </c>
      <c r="C6" s="3" t="n"/>
    </row>
    <row r="7">
      <c r="A7" s="6" t="inlineStr">
        <is>
          <t>Domisili</t>
        </is>
      </c>
      <c r="B7" s="8" t="inlineStr">
        <is>
          <t>Semarang, Jawa Tengah</t>
        </is>
      </c>
      <c r="C7" s="3" t="n"/>
    </row>
    <row r="8">
      <c r="A8" s="6" t="inlineStr">
        <is>
          <t>Tujuan Pinjaman</t>
        </is>
      </c>
      <c r="B8" s="8" t="inlineStr">
        <is>
          <t>Tambahan modal kerja musiman</t>
        </is>
      </c>
      <c r="C8" s="3" t="n"/>
    </row>
    <row r="9"/>
    <row r="10" ht="22" customHeight="1">
      <c r="A10" s="4" t="inlineStr">
        <is>
          <t>NERACA — Input Mentah, Boleh Diedit</t>
        </is>
      </c>
    </row>
    <row r="11">
      <c r="A11" s="1" t="inlineStr">
        <is>
          <t>Akun</t>
        </is>
      </c>
      <c r="B11" s="1" t="inlineStr">
        <is>
          <t>Tahun 2024</t>
        </is>
      </c>
      <c r="C11" s="1" t="inlineStr">
        <is>
          <t>Tahun 2025 (Terbaru)</t>
        </is>
      </c>
    </row>
    <row r="12">
      <c r="A12" s="5" t="inlineStr">
        <is>
          <t>Kas</t>
        </is>
      </c>
      <c r="B12" s="9" t="n">
        <v>45000000</v>
      </c>
      <c r="C12" s="9" t="n">
        <v>58000000</v>
      </c>
    </row>
    <row r="13">
      <c r="A13" s="5" t="inlineStr">
        <is>
          <t>Piutang Usaha</t>
        </is>
      </c>
      <c r="B13" s="9" t="n">
        <v>95000000</v>
      </c>
      <c r="C13" s="9" t="n">
        <v>118000000</v>
      </c>
    </row>
    <row r="14">
      <c r="A14" s="5" t="inlineStr">
        <is>
          <t>Persediaan</t>
        </is>
      </c>
      <c r="B14" s="9" t="n">
        <v>130000000</v>
      </c>
      <c r="C14" s="9" t="n">
        <v>150000000</v>
      </c>
    </row>
    <row r="15">
      <c r="A15" s="5" t="inlineStr">
        <is>
          <t>Aset Lancar Lainnya</t>
        </is>
      </c>
      <c r="B15" s="9" t="n">
        <v>10000000</v>
      </c>
      <c r="C15" s="9" t="n">
        <v>12000000</v>
      </c>
    </row>
    <row r="16">
      <c r="A16" s="6" t="inlineStr">
        <is>
          <t>TOTAL ASET LANCAR</t>
        </is>
      </c>
      <c r="B16" s="10">
        <f>SUM(B12:B15)</f>
        <v/>
      </c>
      <c r="C16" s="10">
        <f>SUM(C12:C15)</f>
        <v/>
      </c>
    </row>
    <row r="17">
      <c r="A17" s="5" t="inlineStr">
        <is>
          <t>Aset Tetap (Neto)</t>
        </is>
      </c>
      <c r="B17" s="9" t="n">
        <v>220000000</v>
      </c>
      <c r="C17" s="9" t="n">
        <v>240000000</v>
      </c>
    </row>
    <row r="18">
      <c r="A18" s="7" t="inlineStr">
        <is>
          <t>TOTAL ASET</t>
        </is>
      </c>
      <c r="B18" s="11">
        <f>B16+B17</f>
        <v/>
      </c>
      <c r="C18" s="11">
        <f>C16+C17</f>
        <v/>
      </c>
    </row>
    <row r="19"/>
    <row r="20">
      <c r="A20" s="5" t="inlineStr">
        <is>
          <t>Utang Lancar</t>
        </is>
      </c>
      <c r="B20" s="9" t="n">
        <v>140000000</v>
      </c>
      <c r="C20" s="9" t="n">
        <v>155000000</v>
      </c>
    </row>
    <row r="21">
      <c r="A21" s="5" t="inlineStr">
        <is>
          <t>Utang Jangka Panjang</t>
        </is>
      </c>
      <c r="B21" s="9" t="n">
        <v>110000000</v>
      </c>
      <c r="C21" s="9" t="n">
        <v>100000000</v>
      </c>
    </row>
    <row r="22">
      <c r="A22" s="6" t="inlineStr">
        <is>
          <t>TOTAL KEWAJIBAN</t>
        </is>
      </c>
      <c r="B22" s="10">
        <f>SUM(B20:B21)</f>
        <v/>
      </c>
      <c r="C22" s="10">
        <f>SUM(C20:C21)</f>
        <v/>
      </c>
    </row>
    <row r="23">
      <c r="A23" s="6" t="inlineStr">
        <is>
          <t>Ekuitas (Modal)</t>
        </is>
      </c>
      <c r="B23" s="10">
        <f>B18-B22</f>
        <v/>
      </c>
      <c r="C23" s="10">
        <f>C18-C22</f>
        <v/>
      </c>
    </row>
    <row r="24">
      <c r="A24" s="5" t="inlineStr">
        <is>
          <t>Cek: Kewajiban + Ekuitas (harus = Total Aset)</t>
        </is>
      </c>
      <c r="B24" s="12">
        <f>B22+B23</f>
        <v/>
      </c>
      <c r="C24" s="12">
        <f>C22+C23</f>
        <v/>
      </c>
    </row>
    <row r="25"/>
    <row r="26" ht="22" customHeight="1">
      <c r="A26" s="4" t="inlineStr">
        <is>
          <t>LABA RUGI — Input Mentah, Boleh Diedit</t>
        </is>
      </c>
    </row>
    <row r="27">
      <c r="A27" s="1" t="inlineStr">
        <is>
          <t>Akun</t>
        </is>
      </c>
      <c r="B27" s="1" t="inlineStr">
        <is>
          <t>Tahun 2024</t>
        </is>
      </c>
      <c r="C27" s="1" t="inlineStr">
        <is>
          <t>Tahun 2025 (Terbaru)</t>
        </is>
      </c>
    </row>
    <row r="28">
      <c r="A28" s="5" t="inlineStr">
        <is>
          <t>Penjualan</t>
        </is>
      </c>
      <c r="B28" s="9" t="n">
        <v>620000000</v>
      </c>
      <c r="C28" s="9" t="n">
        <v>750000000</v>
      </c>
    </row>
    <row r="29">
      <c r="A29" s="5" t="inlineStr">
        <is>
          <t>HPP (Harga Pokok Penjualan)</t>
        </is>
      </c>
      <c r="B29" s="9" t="n">
        <v>440000000</v>
      </c>
      <c r="C29" s="9" t="n">
        <v>520000000</v>
      </c>
    </row>
    <row r="30">
      <c r="A30" s="6" t="inlineStr">
        <is>
          <t>Laba Kotor</t>
        </is>
      </c>
      <c r="B30" s="10">
        <f>B28-B29</f>
        <v/>
      </c>
      <c r="C30" s="10">
        <f>C28-C29</f>
        <v/>
      </c>
    </row>
    <row r="31">
      <c r="A31" s="5" t="inlineStr">
        <is>
          <t>Beban Operasional</t>
        </is>
      </c>
      <c r="B31" s="9" t="n">
        <v>115000000</v>
      </c>
      <c r="C31" s="9" t="n">
        <v>140000000</v>
      </c>
    </row>
    <row r="32">
      <c r="A32" s="6" t="inlineStr">
        <is>
          <t>EBIT (Laba Operasional)</t>
        </is>
      </c>
      <c r="B32" s="10">
        <f>B30-B31</f>
        <v/>
      </c>
      <c r="C32" s="10">
        <f>C30-C31</f>
        <v/>
      </c>
    </row>
    <row r="33">
      <c r="A33" s="5" t="inlineStr">
        <is>
          <t>Beban Bunga</t>
        </is>
      </c>
      <c r="B33" s="9" t="n">
        <v>22000000</v>
      </c>
      <c r="C33" s="9" t="n">
        <v>25897436</v>
      </c>
    </row>
    <row r="34">
      <c r="A34" s="6" t="inlineStr">
        <is>
          <t>Laba Sebelum Pajak (EBT)</t>
        </is>
      </c>
      <c r="B34" s="10">
        <f>B32-B33</f>
        <v/>
      </c>
      <c r="C34" s="10">
        <f>C32-C33</f>
        <v/>
      </c>
    </row>
    <row r="35">
      <c r="A35" s="5" t="inlineStr">
        <is>
          <t>Pajak Penghasilan Badan (22%)</t>
        </is>
      </c>
      <c r="B35" s="13">
        <f>ROUND(B34*0.22,0)</f>
        <v/>
      </c>
      <c r="C35" s="13">
        <f>ROUND(C34*0.22,0)</f>
        <v/>
      </c>
    </row>
    <row r="36">
      <c r="A36" s="7" t="inlineStr">
        <is>
          <t>LABA BERSIH</t>
        </is>
      </c>
      <c r="B36" s="11">
        <f>B34-B35</f>
        <v/>
      </c>
      <c r="C36" s="11">
        <f>C34-C35</f>
        <v/>
      </c>
    </row>
    <row r="37"/>
    <row r="38" ht="22" customHeight="1">
      <c r="A38" s="4" t="inlineStr">
        <is>
          <t>Catatan</t>
        </is>
      </c>
    </row>
    <row r="39" ht="55" customHeight="1">
      <c r="A39" s="5" t="inlineStr">
        <is>
          <t>Penyusutan TIDAK di-breakdown terpisah di Laba-Rugi di atas (lazim untuk UMKM — sering menyatu di HPP/Beban Operasional). Karena RPC wajib menambah-kembali penyusutan (biaya non-kas), sheet RPC_DSR menyediakan input Penyusutan terpisah yang EDITABLE.</t>
        </is>
      </c>
      <c r="B39" s="2" t="n"/>
      <c r="C39" s="3" t="n"/>
    </row>
  </sheetData>
  <mergeCells count="11">
    <mergeCell ref="A10:C10"/>
    <mergeCell ref="B6:C6"/>
    <mergeCell ref="B7:C7"/>
    <mergeCell ref="A1:C1"/>
    <mergeCell ref="B5:C5"/>
    <mergeCell ref="A39:C39"/>
    <mergeCell ref="A4:C4"/>
    <mergeCell ref="B8:C8"/>
    <mergeCell ref="A26:C26"/>
    <mergeCell ref="A38:C38"/>
    <mergeCell ref="A2:C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1"/>
  <sheetViews>
    <sheetView workbookViewId="0">
      <selection activeCell="A1" sqref="A1"/>
    </sheetView>
  </sheetViews>
  <sheetFormatPr baseColWidth="8" defaultRowHeight="15"/>
  <cols>
    <col width="26" customWidth="1" min="1" max="1"/>
    <col width="18" customWidth="1" min="2" max="2"/>
    <col width="12" customWidth="1" min="3" max="3"/>
    <col width="18" customWidth="1" min="4" max="4"/>
    <col width="12" customWidth="1" min="5" max="5"/>
  </cols>
  <sheetData>
    <row r="1" ht="30" customHeight="1">
      <c r="A1" s="1" t="inlineStr">
        <is>
          <t>Spreading: Neraca &amp; Laba-Rugi Format Common-Size</t>
        </is>
      </c>
      <c r="B1" s="2" t="n"/>
      <c r="C1" s="2" t="n"/>
      <c r="D1" s="2" t="n"/>
      <c r="E1" s="3" t="n"/>
    </row>
    <row r="2" ht="45" customHeight="1">
      <c r="A2" s="5" t="inlineStr">
        <is>
          <t>"Spreading" = menyajikan laporan keuangan dalam format standar (% dari basis tetap) supaya bisa dibandingkan lintas tahun atau lintas debitur berbeda skala. Baris NERACA = % dari Total Aset; baris LABA RUGI = % dari Penjualan. Semua % adalah formula hidup.</t>
        </is>
      </c>
      <c r="B2" s="2" t="n"/>
      <c r="C2" s="2" t="n"/>
      <c r="D2" s="2" t="n"/>
      <c r="E2" s="3" t="n"/>
    </row>
    <row r="3"/>
    <row r="4" ht="22" customHeight="1">
      <c r="A4" s="4" t="inlineStr">
        <is>
          <t>NERACA — Common-Size (% dari Total Aset)</t>
        </is>
      </c>
    </row>
    <row r="5">
      <c r="A5" s="1" t="inlineStr">
        <is>
          <t>Akun</t>
        </is>
      </c>
      <c r="B5" s="1" t="inlineStr">
        <is>
          <t>Tahun 2024 (Rp)</t>
        </is>
      </c>
      <c r="C5" s="1" t="inlineStr">
        <is>
          <t>% Thn 2024</t>
        </is>
      </c>
      <c r="D5" s="1" t="inlineStr">
        <is>
          <t>Tahun 2025 (Rp)</t>
        </is>
      </c>
      <c r="E5" s="1" t="inlineStr">
        <is>
          <t>% Thn 2025</t>
        </is>
      </c>
    </row>
    <row r="6">
      <c r="A6" s="5" t="inlineStr">
        <is>
          <t>Kas</t>
        </is>
      </c>
      <c r="B6" s="13">
        <f>INPUT!B12</f>
        <v/>
      </c>
      <c r="C6" s="14">
        <f>INPUT!B12/INPUT!$B$18</f>
        <v/>
      </c>
      <c r="D6" s="13">
        <f>INPUT!C12</f>
        <v/>
      </c>
      <c r="E6" s="14">
        <f>INPUT!C12/INPUT!$C$18</f>
        <v/>
      </c>
    </row>
    <row r="7">
      <c r="A7" s="5" t="inlineStr">
        <is>
          <t>Piutang Usaha</t>
        </is>
      </c>
      <c r="B7" s="13">
        <f>INPUT!B13</f>
        <v/>
      </c>
      <c r="C7" s="14">
        <f>INPUT!B13/INPUT!$B$18</f>
        <v/>
      </c>
      <c r="D7" s="13">
        <f>INPUT!C13</f>
        <v/>
      </c>
      <c r="E7" s="14">
        <f>INPUT!C13/INPUT!$C$18</f>
        <v/>
      </c>
    </row>
    <row r="8">
      <c r="A8" s="5" t="inlineStr">
        <is>
          <t>Persediaan</t>
        </is>
      </c>
      <c r="B8" s="13">
        <f>INPUT!B14</f>
        <v/>
      </c>
      <c r="C8" s="14">
        <f>INPUT!B14/INPUT!$B$18</f>
        <v/>
      </c>
      <c r="D8" s="13">
        <f>INPUT!C14</f>
        <v/>
      </c>
      <c r="E8" s="14">
        <f>INPUT!C14/INPUT!$C$18</f>
        <v/>
      </c>
    </row>
    <row r="9">
      <c r="A9" s="5" t="inlineStr">
        <is>
          <t>Aset Lancar Lainnya</t>
        </is>
      </c>
      <c r="B9" s="13">
        <f>INPUT!B15</f>
        <v/>
      </c>
      <c r="C9" s="14">
        <f>INPUT!B15/INPUT!$B$18</f>
        <v/>
      </c>
      <c r="D9" s="13">
        <f>INPUT!C15</f>
        <v/>
      </c>
      <c r="E9" s="14">
        <f>INPUT!C15/INPUT!$C$18</f>
        <v/>
      </c>
    </row>
    <row r="10">
      <c r="A10" s="6" t="inlineStr">
        <is>
          <t>TOTAL ASET LANCAR</t>
        </is>
      </c>
      <c r="B10" s="10">
        <f>INPUT!B16</f>
        <v/>
      </c>
      <c r="C10" s="15">
        <f>INPUT!B16/INPUT!$B$18</f>
        <v/>
      </c>
      <c r="D10" s="10">
        <f>INPUT!C16</f>
        <v/>
      </c>
      <c r="E10" s="15">
        <f>INPUT!C16/INPUT!$C$18</f>
        <v/>
      </c>
    </row>
    <row r="11">
      <c r="A11" s="5" t="inlineStr">
        <is>
          <t>Aset Tetap (Neto)</t>
        </is>
      </c>
      <c r="B11" s="13">
        <f>INPUT!B17</f>
        <v/>
      </c>
      <c r="C11" s="14">
        <f>INPUT!B17/INPUT!$B$18</f>
        <v/>
      </c>
      <c r="D11" s="13">
        <f>INPUT!C17</f>
        <v/>
      </c>
      <c r="E11" s="14">
        <f>INPUT!C17/INPUT!$C$18</f>
        <v/>
      </c>
    </row>
    <row r="12">
      <c r="A12" s="7" t="inlineStr">
        <is>
          <t>TOTAL ASET</t>
        </is>
      </c>
      <c r="B12" s="11">
        <f>INPUT!B18</f>
        <v/>
      </c>
      <c r="C12" s="16">
        <f>INPUT!B18/INPUT!$B$18</f>
        <v/>
      </c>
      <c r="D12" s="11">
        <f>INPUT!C18</f>
        <v/>
      </c>
      <c r="E12" s="16">
        <f>INPUT!C18/INPUT!$C$18</f>
        <v/>
      </c>
    </row>
    <row r="13">
      <c r="A13" s="5" t="inlineStr">
        <is>
          <t>Utang Lancar</t>
        </is>
      </c>
      <c r="B13" s="13">
        <f>INPUT!B20</f>
        <v/>
      </c>
      <c r="C13" s="14">
        <f>INPUT!B20/INPUT!$B$18</f>
        <v/>
      </c>
      <c r="D13" s="13">
        <f>INPUT!C20</f>
        <v/>
      </c>
      <c r="E13" s="14">
        <f>INPUT!C20/INPUT!$C$18</f>
        <v/>
      </c>
    </row>
    <row r="14">
      <c r="A14" s="5" t="inlineStr">
        <is>
          <t>Utang Jangka Panjang</t>
        </is>
      </c>
      <c r="B14" s="13">
        <f>INPUT!B21</f>
        <v/>
      </c>
      <c r="C14" s="14">
        <f>INPUT!B21/INPUT!$B$18</f>
        <v/>
      </c>
      <c r="D14" s="13">
        <f>INPUT!C21</f>
        <v/>
      </c>
      <c r="E14" s="14">
        <f>INPUT!C21/INPUT!$C$18</f>
        <v/>
      </c>
    </row>
    <row r="15">
      <c r="A15" s="6" t="inlineStr">
        <is>
          <t>TOTAL KEWAJIBAN</t>
        </is>
      </c>
      <c r="B15" s="10">
        <f>INPUT!B22</f>
        <v/>
      </c>
      <c r="C15" s="15">
        <f>INPUT!B22/INPUT!$B$18</f>
        <v/>
      </c>
      <c r="D15" s="10">
        <f>INPUT!C22</f>
        <v/>
      </c>
      <c r="E15" s="15">
        <f>INPUT!C22/INPUT!$C$18</f>
        <v/>
      </c>
    </row>
    <row r="16">
      <c r="A16" s="6" t="inlineStr">
        <is>
          <t>Ekuitas (Modal)</t>
        </is>
      </c>
      <c r="B16" s="10">
        <f>INPUT!B23</f>
        <v/>
      </c>
      <c r="C16" s="15">
        <f>INPUT!B23/INPUT!$B$18</f>
        <v/>
      </c>
      <c r="D16" s="10">
        <f>INPUT!C23</f>
        <v/>
      </c>
      <c r="E16" s="15">
        <f>INPUT!C23/INPUT!$C$18</f>
        <v/>
      </c>
    </row>
    <row r="17"/>
    <row r="18" ht="22" customHeight="1">
      <c r="A18" s="4" t="inlineStr">
        <is>
          <t>LABA RUGI — Common-Size (% dari Penjualan)</t>
        </is>
      </c>
    </row>
    <row r="19">
      <c r="A19" s="1" t="inlineStr">
        <is>
          <t>Akun</t>
        </is>
      </c>
      <c r="B19" s="1" t="inlineStr">
        <is>
          <t>Tahun 2024 (Rp)</t>
        </is>
      </c>
      <c r="C19" s="1" t="inlineStr">
        <is>
          <t>% Thn 2024</t>
        </is>
      </c>
      <c r="D19" s="1" t="inlineStr">
        <is>
          <t>Tahun 2025 (Rp)</t>
        </is>
      </c>
      <c r="E19" s="1" t="inlineStr">
        <is>
          <t>% Thn 2025</t>
        </is>
      </c>
    </row>
    <row r="20">
      <c r="A20" s="6" t="inlineStr">
        <is>
          <t>Penjualan</t>
        </is>
      </c>
      <c r="B20" s="10">
        <f>INPUT!B28</f>
        <v/>
      </c>
      <c r="C20" s="15">
        <f>INPUT!B28/INPUT!$B$28</f>
        <v/>
      </c>
      <c r="D20" s="10">
        <f>INPUT!C28</f>
        <v/>
      </c>
      <c r="E20" s="15">
        <f>INPUT!C28/INPUT!$C$28</f>
        <v/>
      </c>
    </row>
    <row r="21">
      <c r="A21" s="5" t="inlineStr">
        <is>
          <t>HPP</t>
        </is>
      </c>
      <c r="B21" s="13">
        <f>INPUT!B29</f>
        <v/>
      </c>
      <c r="C21" s="14">
        <f>INPUT!B29/INPUT!$B$28</f>
        <v/>
      </c>
      <c r="D21" s="13">
        <f>INPUT!C29</f>
        <v/>
      </c>
      <c r="E21" s="14">
        <f>INPUT!C29/INPUT!$C$28</f>
        <v/>
      </c>
    </row>
    <row r="22">
      <c r="A22" s="6" t="inlineStr">
        <is>
          <t>Laba Kotor</t>
        </is>
      </c>
      <c r="B22" s="10">
        <f>INPUT!B30</f>
        <v/>
      </c>
      <c r="C22" s="15">
        <f>INPUT!B30/INPUT!$B$28</f>
        <v/>
      </c>
      <c r="D22" s="10">
        <f>INPUT!C30</f>
        <v/>
      </c>
      <c r="E22" s="15">
        <f>INPUT!C30/INPUT!$C$28</f>
        <v/>
      </c>
    </row>
    <row r="23">
      <c r="A23" s="5" t="inlineStr">
        <is>
          <t>Beban Operasional</t>
        </is>
      </c>
      <c r="B23" s="13">
        <f>INPUT!B31</f>
        <v/>
      </c>
      <c r="C23" s="14">
        <f>INPUT!B31/INPUT!$B$28</f>
        <v/>
      </c>
      <c r="D23" s="13">
        <f>INPUT!C31</f>
        <v/>
      </c>
      <c r="E23" s="14">
        <f>INPUT!C31/INPUT!$C$28</f>
        <v/>
      </c>
    </row>
    <row r="24">
      <c r="A24" s="6" t="inlineStr">
        <is>
          <t>EBIT</t>
        </is>
      </c>
      <c r="B24" s="10">
        <f>INPUT!B32</f>
        <v/>
      </c>
      <c r="C24" s="15">
        <f>INPUT!B32/INPUT!$B$28</f>
        <v/>
      </c>
      <c r="D24" s="10">
        <f>INPUT!C32</f>
        <v/>
      </c>
      <c r="E24" s="15">
        <f>INPUT!C32/INPUT!$C$28</f>
        <v/>
      </c>
    </row>
    <row r="25">
      <c r="A25" s="5" t="inlineStr">
        <is>
          <t>Beban Bunga</t>
        </is>
      </c>
      <c r="B25" s="13">
        <f>INPUT!B33</f>
        <v/>
      </c>
      <c r="C25" s="14">
        <f>INPUT!B33/INPUT!$B$28</f>
        <v/>
      </c>
      <c r="D25" s="13">
        <f>INPUT!C33</f>
        <v/>
      </c>
      <c r="E25" s="14">
        <f>INPUT!C33/INPUT!$C$28</f>
        <v/>
      </c>
    </row>
    <row r="26">
      <c r="A26" s="5" t="inlineStr">
        <is>
          <t>Laba Sebelum Pajak (EBT)</t>
        </is>
      </c>
      <c r="B26" s="13">
        <f>INPUT!B34</f>
        <v/>
      </c>
      <c r="C26" s="14">
        <f>INPUT!B34/INPUT!$B$28</f>
        <v/>
      </c>
      <c r="D26" s="13">
        <f>INPUT!C34</f>
        <v/>
      </c>
      <c r="E26" s="14">
        <f>INPUT!C34/INPUT!$C$28</f>
        <v/>
      </c>
    </row>
    <row r="27">
      <c r="A27" s="5" t="inlineStr">
        <is>
          <t>Pajak Penghasilan Badan</t>
        </is>
      </c>
      <c r="B27" s="13">
        <f>INPUT!B35</f>
        <v/>
      </c>
      <c r="C27" s="14">
        <f>INPUT!B35/INPUT!$B$28</f>
        <v/>
      </c>
      <c r="D27" s="13">
        <f>INPUT!C35</f>
        <v/>
      </c>
      <c r="E27" s="14">
        <f>INPUT!C35/INPUT!$C$28</f>
        <v/>
      </c>
    </row>
    <row r="28">
      <c r="A28" s="7" t="inlineStr">
        <is>
          <t>LABA BERSIH</t>
        </is>
      </c>
      <c r="B28" s="11">
        <f>INPUT!B36</f>
        <v/>
      </c>
      <c r="C28" s="16">
        <f>INPUT!B36/INPUT!$B$28</f>
        <v/>
      </c>
      <c r="D28" s="11">
        <f>INPUT!C36</f>
        <v/>
      </c>
      <c r="E28" s="16">
        <f>INPUT!C36/INPUT!$C$28</f>
        <v/>
      </c>
    </row>
    <row r="29"/>
    <row r="30" ht="22" customHeight="1">
      <c r="A30" s="4" t="inlineStr">
        <is>
          <t>Interpretasi Otomatis</t>
        </is>
      </c>
    </row>
    <row r="31">
      <c r="A31" s="6" t="inlineStr">
        <is>
          <t>Tren HPP terhadap Penjualan (efisiensi produksi/pembelian)</t>
        </is>
      </c>
      <c r="B31" s="3" t="n"/>
      <c r="C31" s="5">
        <f>IF(D21&gt;C21,"Memburuk (HPP% naik)",IF(D21&lt;C21,"Membaik (HPP% turun)","Stabil"))</f>
        <v/>
      </c>
      <c r="D31" s="2" t="n"/>
      <c r="E31" s="3" t="n"/>
    </row>
  </sheetData>
  <mergeCells count="7">
    <mergeCell ref="A30:E30"/>
    <mergeCell ref="A4:E4"/>
    <mergeCell ref="A2:E2"/>
    <mergeCell ref="C31:E31"/>
    <mergeCell ref="A1:E1"/>
    <mergeCell ref="A31:B31"/>
    <mergeCell ref="A18:E18"/>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E14"/>
  <sheetViews>
    <sheetView workbookViewId="0">
      <selection activeCell="A1" sqref="A1"/>
    </sheetView>
  </sheetViews>
  <sheetFormatPr baseColWidth="8" defaultRowHeight="15"/>
  <cols>
    <col width="22" customWidth="1" min="1" max="1"/>
    <col width="28" customWidth="1" min="2" max="2"/>
    <col width="16" customWidth="1" min="3" max="3"/>
    <col width="16" customWidth="1" min="4" max="4"/>
    <col width="14" customWidth="1" min="5" max="5"/>
  </cols>
  <sheetData>
    <row r="1" ht="30" customHeight="1">
      <c r="A1" s="1" t="inlineStr">
        <is>
          <t>Rasio Kunci: Likuiditas, Leverage, Profitabilitas</t>
        </is>
      </c>
      <c r="B1" s="2" t="n"/>
      <c r="C1" s="2" t="n"/>
      <c r="D1" s="2" t="n"/>
      <c r="E1" s="3" t="n"/>
    </row>
    <row r="2" ht="32" customHeight="1">
      <c r="A2" s="5" t="inlineStr">
        <is>
          <t>Lima rasio inti analisis kredit, dihitung live dari sheet INPUT untuk kedua tahun, plus indikator tren (naik/turun/tetap) via formula perbandingan otomatis.</t>
        </is>
      </c>
      <c r="B2" s="2" t="n"/>
      <c r="C2" s="2" t="n"/>
      <c r="D2" s="2" t="n"/>
      <c r="E2" s="3" t="n"/>
    </row>
    <row r="3"/>
    <row r="4">
      <c r="A4" s="1" t="inlineStr">
        <is>
          <t>Rasio</t>
        </is>
      </c>
      <c r="B4" s="1" t="inlineStr">
        <is>
          <t>Formula</t>
        </is>
      </c>
      <c r="C4" s="1" t="inlineStr">
        <is>
          <t>Tahun 2024</t>
        </is>
      </c>
      <c r="D4" s="1" t="inlineStr">
        <is>
          <t>Tahun 2025</t>
        </is>
      </c>
      <c r="E4" s="1" t="inlineStr">
        <is>
          <t>Tren</t>
        </is>
      </c>
    </row>
    <row r="5">
      <c r="A5" s="6" t="inlineStr">
        <is>
          <t>Current Ratio</t>
        </is>
      </c>
      <c r="B5" s="17" t="inlineStr">
        <is>
          <t>Aset Lancar / Utang Lancar</t>
        </is>
      </c>
      <c r="C5" s="18">
        <f>INPUT!B16/INPUT!B20</f>
        <v/>
      </c>
      <c r="D5" s="18">
        <f>INPUT!C16/INPUT!C20</f>
        <v/>
      </c>
      <c r="E5" s="5">
        <f>IF(D5&gt;C5,"▲ Naik",IF(D5&lt;C5,"▼ Turun","= Tetap"))</f>
        <v/>
      </c>
    </row>
    <row r="6">
      <c r="A6" s="6" t="inlineStr">
        <is>
          <t>Debt to Equity (DER)</t>
        </is>
      </c>
      <c r="B6" s="17" t="inlineStr">
        <is>
          <t>Total Kewajiban / Ekuitas</t>
        </is>
      </c>
      <c r="C6" s="18">
        <f>INPUT!B22/INPUT!B23</f>
        <v/>
      </c>
      <c r="D6" s="18">
        <f>INPUT!C22/INPUT!C23</f>
        <v/>
      </c>
      <c r="E6" s="5">
        <f>IF(D6&gt;C6,"▲ Naik",IF(D6&lt;C6,"▼ Turun","= Tetap"))</f>
        <v/>
      </c>
    </row>
    <row r="7">
      <c r="A7" s="6" t="inlineStr">
        <is>
          <t>Net Profit Margin (NPM)</t>
        </is>
      </c>
      <c r="B7" s="17" t="inlineStr">
        <is>
          <t>Laba Bersih / Penjualan</t>
        </is>
      </c>
      <c r="C7" s="19">
        <f>INPUT!B36/INPUT!B28</f>
        <v/>
      </c>
      <c r="D7" s="19">
        <f>INPUT!C36/INPUT!C28</f>
        <v/>
      </c>
      <c r="E7" s="5">
        <f>IF(D7&gt;C7,"▲ Naik",IF(D7&lt;C7,"▼ Turun","= Tetap"))</f>
        <v/>
      </c>
    </row>
    <row r="8">
      <c r="A8" s="6" t="inlineStr">
        <is>
          <t>Return on Assets (ROA)</t>
        </is>
      </c>
      <c r="B8" s="17" t="inlineStr">
        <is>
          <t>Laba Bersih / Total Aset</t>
        </is>
      </c>
      <c r="C8" s="19">
        <f>INPUT!B36/INPUT!B18</f>
        <v/>
      </c>
      <c r="D8" s="19">
        <f>INPUT!C36/INPUT!C18</f>
        <v/>
      </c>
      <c r="E8" s="5">
        <f>IF(D8&gt;C8,"▲ Naik",IF(D8&lt;C8,"▼ Turun","= Tetap"))</f>
        <v/>
      </c>
    </row>
    <row r="9">
      <c r="A9" s="6" t="inlineStr">
        <is>
          <t>Return on Equity (ROE)</t>
        </is>
      </c>
      <c r="B9" s="17" t="inlineStr">
        <is>
          <t>Laba Bersih / Ekuitas</t>
        </is>
      </c>
      <c r="C9" s="19">
        <f>INPUT!B36/INPUT!B23</f>
        <v/>
      </c>
      <c r="D9" s="19">
        <f>INPUT!C36/INPUT!C23</f>
        <v/>
      </c>
      <c r="E9" s="5">
        <f>IF(D9&gt;C9,"▲ Naik",IF(D9&lt;C9,"▼ Turun","= Tetap"))</f>
        <v/>
      </c>
    </row>
    <row r="10"/>
    <row r="11" ht="22" customHeight="1">
      <c r="A11" s="4" t="inlineStr">
        <is>
          <t>Interpretasi Ringkas (Tahun 2025)</t>
        </is>
      </c>
    </row>
    <row r="12" ht="30" customHeight="1">
      <c r="A12" s="6" t="inlineStr">
        <is>
          <t>Likuiditas</t>
        </is>
      </c>
      <c r="B12" s="5">
        <f>IF(D5&gt;=1.5,"Sehat — aset lancar jauh melebihi utang lancar.",IF(D5&gt;=1,"Cukup — masih di atas 1x, tapi tipis.","Perlu perhatian — di bawah 1x."))</f>
        <v/>
      </c>
      <c r="C12" s="2" t="n"/>
      <c r="D12" s="2" t="n"/>
      <c r="E12" s="3" t="n"/>
    </row>
    <row r="13" ht="30" customHeight="1">
      <c r="A13" s="6" t="inlineStr">
        <is>
          <t>Leverage</t>
        </is>
      </c>
      <c r="B13" s="5">
        <f>IF(D6&lt;=1,"Moderat — kewajiban tidak melebihi ekuitas.",IF(D6&lt;=2,"Waspada — kewajiban 1-2x ekuitas.","Tinggi — kewajiban lebih dari 2x ekuitas."))</f>
        <v/>
      </c>
      <c r="C13" s="2" t="n"/>
      <c r="D13" s="2" t="n"/>
      <c r="E13" s="3" t="n"/>
    </row>
    <row r="14" ht="30" customHeight="1">
      <c r="A14" s="6" t="inlineStr">
        <is>
          <t>Profitabilitas</t>
        </is>
      </c>
      <c r="B14" s="5">
        <f>IF(D9&gt;=0.15,"Kuat — ROE di atas 15%.",IF(D9&gt;=0.08,"Wajar — ROE 8-15%.","Lemah — ROE di bawah 8%."))</f>
        <v/>
      </c>
      <c r="C14" s="2" t="n"/>
      <c r="D14" s="2" t="n"/>
      <c r="E14" s="3" t="n"/>
    </row>
  </sheetData>
  <mergeCells count="6">
    <mergeCell ref="A2:E2"/>
    <mergeCell ref="B12:E12"/>
    <mergeCell ref="B13:E13"/>
    <mergeCell ref="A11:E11"/>
    <mergeCell ref="A1:E1"/>
    <mergeCell ref="B14:E14"/>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22"/>
  <sheetViews>
    <sheetView workbookViewId="0">
      <selection activeCell="A1" sqref="A1"/>
    </sheetView>
  </sheetViews>
  <sheetFormatPr baseColWidth="8" defaultRowHeight="15"/>
  <cols>
    <col width="26" customWidth="1" min="1" max="1"/>
    <col width="46" customWidth="1" min="2" max="2"/>
    <col width="20" customWidth="1" min="3" max="3"/>
  </cols>
  <sheetData>
    <row r="1" ht="30" customHeight="1">
      <c r="A1" s="1" t="inlineStr">
        <is>
          <t>RPC &amp; DSR: Kapasitas Bayar Debitur</t>
        </is>
      </c>
      <c r="B1" s="2" t="n"/>
      <c r="C1" s="3" t="n"/>
    </row>
    <row r="2" ht="55" customHeight="1">
      <c r="A2" s="5" t="inlineStr">
        <is>
          <t>Metodologi SAMA dengan widget interaktif rpc-repayment-capacity.html (sudah tervalidasi): RPC = Laba Bersih + Penyusutan − Kewajiban Eksisting. DSR = (Kewajiban Eksisting + Angsuran Baru) ÷ (Laba Bersih + Penyusutan). Verdict LAYAK hanya jika DSR ≤ ambang DAN Sisa RPC ≥ 0.</t>
        </is>
      </c>
      <c r="B2" s="2" t="n"/>
      <c r="C2" s="3" t="n"/>
    </row>
    <row r="3"/>
    <row r="4" ht="22" customHeight="1">
      <c r="A4" s="4" t="inlineStr">
        <is>
          <t>Input (sel hijau = boleh diedit)</t>
        </is>
      </c>
    </row>
    <row r="5">
      <c r="A5" s="1" t="inlineStr">
        <is>
          <t>Item</t>
        </is>
      </c>
      <c r="B5" s="1" t="inlineStr">
        <is>
          <t>Keterangan</t>
        </is>
      </c>
      <c r="C5" s="1" t="inlineStr">
        <is>
          <t>Nilai</t>
        </is>
      </c>
    </row>
    <row r="6">
      <c r="A6" s="6" t="inlineStr">
        <is>
          <t>Laba Bersih</t>
        </is>
      </c>
      <c r="B6" s="5" t="inlineStr">
        <is>
          <t>Otomatis dari INPUT (Tahun 2025, terbaru)</t>
        </is>
      </c>
      <c r="C6" s="11">
        <f>INPUT!C36</f>
        <v/>
      </c>
    </row>
    <row r="7">
      <c r="A7" s="6" t="inlineStr">
        <is>
          <t>Penyusutan</t>
        </is>
      </c>
      <c r="B7" s="5" t="inlineStr">
        <is>
          <t>Non-kas, tidak breakdown di Laba-Rugi — EDITABLE</t>
        </is>
      </c>
      <c r="C7" s="20" t="n">
        <v>10000000</v>
      </c>
    </row>
    <row r="8">
      <c r="A8" s="6" t="inlineStr">
        <is>
          <t>Kewajiban Eksisting</t>
        </is>
      </c>
      <c r="B8" s="5" t="inlineStr">
        <is>
          <t>Total angsuran pinjaman lama per tahun — EDITABLE</t>
        </is>
      </c>
      <c r="C8" s="20" t="n">
        <v>15000000</v>
      </c>
    </row>
    <row r="9">
      <c r="A9" s="6" t="inlineStr">
        <is>
          <t>Angsuran Pinjaman Baru</t>
        </is>
      </c>
      <c r="B9" s="5" t="inlineStr">
        <is>
          <t>Diajukan, per tahun — EDITABLE</t>
        </is>
      </c>
      <c r="C9" s="20" t="n">
        <v>30000000</v>
      </c>
    </row>
    <row r="10">
      <c r="A10" s="6" t="inlineStr">
        <is>
          <t>Ambang DSR Kebijakan Bank</t>
        </is>
      </c>
      <c r="B10" s="5" t="inlineStr">
        <is>
          <t>Kebijakan tiap bank berbeda (umum 40-75%) — EDITABLE</t>
        </is>
      </c>
      <c r="C10" s="21" t="n">
        <v>0.75</v>
      </c>
    </row>
    <row r="11"/>
    <row r="12" ht="22" customHeight="1">
      <c r="A12" s="4" t="inlineStr">
        <is>
          <t>Hasil</t>
        </is>
      </c>
    </row>
    <row r="13">
      <c r="A13" s="1" t="inlineStr">
        <is>
          <t>Item</t>
        </is>
      </c>
      <c r="B13" s="1" t="inlineStr">
        <is>
          <t>Keterangan</t>
        </is>
      </c>
      <c r="C13" s="1" t="inlineStr">
        <is>
          <t>Nilai</t>
        </is>
      </c>
    </row>
    <row r="14">
      <c r="A14" s="6" t="inlineStr">
        <is>
          <t>Arus Kas Kotor</t>
        </is>
      </c>
      <c r="B14" s="5" t="inlineStr">
        <is>
          <t>Laba Bersih + Penyusutan</t>
        </is>
      </c>
      <c r="C14" s="11">
        <f>C6+C7</f>
        <v/>
      </c>
    </row>
    <row r="15">
      <c r="A15" s="6" t="inlineStr">
        <is>
          <t>RPC (Repayment Capacity)</t>
        </is>
      </c>
      <c r="B15" s="5" t="inlineStr">
        <is>
          <t>Arus Kas Kotor − Kewajiban Eksisting</t>
        </is>
      </c>
      <c r="C15" s="11">
        <f>C14-C8</f>
        <v/>
      </c>
    </row>
    <row r="16">
      <c r="A16" s="6" t="inlineStr">
        <is>
          <t>Sisa RPC</t>
        </is>
      </c>
      <c r="B16" s="5" t="inlineStr">
        <is>
          <t>RPC − Angsuran Baru (setelah pinjaman baru cair)</t>
        </is>
      </c>
      <c r="C16" s="11">
        <f>C15-C9</f>
        <v/>
      </c>
    </row>
    <row r="17">
      <c r="A17" s="6" t="inlineStr">
        <is>
          <t>DSR (Debt Service Ratio)</t>
        </is>
      </c>
      <c r="B17" s="5" t="inlineStr">
        <is>
          <t>(Kewajiban Eksisting + Angsuran Baru) ÷ Arus Kas Kotor</t>
        </is>
      </c>
      <c r="C17" s="16">
        <f>(C8+C9)/C14</f>
        <v/>
      </c>
    </row>
    <row r="18">
      <c r="A18" s="6" t="inlineStr">
        <is>
          <t>VERDICT</t>
        </is>
      </c>
      <c r="B18" s="5" t="inlineStr">
        <is>
          <t>LAYAK jika DSR ≤ ambang DAN Sisa RPC ≥ 0</t>
        </is>
      </c>
      <c r="C18" s="7">
        <f>IF(AND(C17&lt;=C10,C16&gt;=0),"LAYAK","TIDAK LAYAK")</f>
        <v/>
      </c>
    </row>
    <row r="19" ht="30" customHeight="1">
      <c r="A19" s="6" t="inlineStr">
        <is>
          <t>Alasan</t>
        </is>
      </c>
      <c r="B19" s="5">
        <f>IF(C18="LAYAK","DSR "&amp;TEXT(C17,"0.0%")&amp;" ≤ ambang "&amp;TEXT(C10,"0.0%")&amp;", dan sisa RPC "&amp;TEXT(C16,"#,##0")&amp;" masih positif.","DSR "&amp;TEXT(C17,"0.0%")&amp;" vs ambang "&amp;TEXT(C10,"0.0%")&amp;"; sisa RPC "&amp;TEXT(C16,"#,##0")&amp;". Syarat LAYAK: DSR&lt;=ambang DAN sisa RPC&gt;=0.")</f>
        <v/>
      </c>
      <c r="C19" s="3" t="n"/>
    </row>
    <row r="20"/>
    <row r="21" ht="22" customHeight="1">
      <c r="A21" s="4" t="inlineStr">
        <is>
          <t>Catatan Metodologi</t>
        </is>
      </c>
    </row>
    <row r="22" ht="45" customHeight="1">
      <c r="A22" s="5" t="inlineStr">
        <is>
          <t>Kesalahan tersering: LUPA menambah-kembali penyusutan (biaya non-kas — tidak mengurangi kas riil yang tersedia untuk bayar utang). Ambang DSR BUKAN konstanta baku — ubah sesuai SOP bank sebelum dipakai untuk keputusan kredit sungguhan.</t>
        </is>
      </c>
      <c r="B22" s="2" t="n"/>
      <c r="C22" s="3" t="n"/>
    </row>
  </sheetData>
  <mergeCells count="7">
    <mergeCell ref="A21:E21"/>
    <mergeCell ref="A12:E12"/>
    <mergeCell ref="A4:E4"/>
    <mergeCell ref="A1:C1"/>
    <mergeCell ref="B19:C19"/>
    <mergeCell ref="A22:C22"/>
    <mergeCell ref="A2:C2"/>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16"/>
  <sheetViews>
    <sheetView workbookViewId="0">
      <selection activeCell="A1" sqref="A1"/>
    </sheetView>
  </sheetViews>
  <sheetFormatPr baseColWidth="8" defaultRowHeight="15"/>
  <cols>
    <col width="32" customWidth="1" min="1" max="1"/>
    <col width="30" customWidth="1" min="2" max="2"/>
    <col width="18" customWidth="1" min="3" max="3"/>
  </cols>
  <sheetData>
    <row r="1" ht="30" customHeight="1">
      <c r="A1" s="1" t="inlineStr">
        <is>
          <t>Kebutuhan Modal Kerja (DSO / DIO / DPO / CCC)</t>
        </is>
      </c>
      <c r="B1" s="2" t="n"/>
      <c r="C1" s="3" t="n"/>
    </row>
    <row r="2" ht="65" customHeight="1">
      <c r="A2" s="5" t="inlineStr">
        <is>
          <t>DSO dan DIO dihitung dari basis yang tepat (Penjualan untuk piutang, HPP untuk persediaan). DPO didekati dari Utang Lancar / HPP x 365 — APROKSIMASI, karena data INPUT tidak memisahkan 'Utang Dagang' dari komponen Utang Lancar lain (mis. utang bank jangka pendek). Kalau data debitur membedakan utang dagang secara eksplisit, ganti pembilang DPO dengan angka utang dagang murni untuk hasil lebih akurat.</t>
        </is>
      </c>
      <c r="B2" s="2" t="n"/>
      <c r="C2" s="3" t="n"/>
    </row>
    <row r="3"/>
    <row r="4" ht="22" customHeight="1">
      <c r="A4" s="4" t="inlineStr">
        <is>
          <t>Hari Konversi Kas (Tahun 2025, Data Terbaru)</t>
        </is>
      </c>
    </row>
    <row r="5">
      <c r="A5" s="1" t="inlineStr">
        <is>
          <t>Komponen</t>
        </is>
      </c>
      <c r="B5" s="1" t="inlineStr">
        <is>
          <t>Formula</t>
        </is>
      </c>
      <c r="C5" s="1" t="inlineStr">
        <is>
          <t>Hasil</t>
        </is>
      </c>
    </row>
    <row r="6">
      <c r="A6" s="6" t="inlineStr">
        <is>
          <t>DSO (Days Sales Outstanding)</t>
        </is>
      </c>
      <c r="B6" s="17" t="inlineStr">
        <is>
          <t>Piutang Usaha / Penjualan x 365</t>
        </is>
      </c>
      <c r="C6" s="22">
        <f>INPUT!C13/INPUT!C28*365</f>
        <v/>
      </c>
    </row>
    <row r="7">
      <c r="A7" s="6" t="inlineStr">
        <is>
          <t>DIO (Days Inventory Outstanding)</t>
        </is>
      </c>
      <c r="B7" s="17" t="inlineStr">
        <is>
          <t>Persediaan / HPP x 365</t>
        </is>
      </c>
      <c r="C7" s="22">
        <f>INPUT!C14/INPUT!C29*365</f>
        <v/>
      </c>
    </row>
    <row r="8">
      <c r="A8" s="6" t="inlineStr">
        <is>
          <t>DPO (Days Payable Outstanding, aproksimasi)</t>
        </is>
      </c>
      <c r="B8" s="17" t="inlineStr">
        <is>
          <t>Utang Lancar / HPP x 365</t>
        </is>
      </c>
      <c r="C8" s="22">
        <f>INPUT!C20/INPUT!C29*365</f>
        <v/>
      </c>
    </row>
    <row r="9"/>
    <row r="10" ht="22" customHeight="1">
      <c r="A10" s="4" t="inlineStr">
        <is>
          <t>Cash Conversion Cycle (CCC)</t>
        </is>
      </c>
    </row>
    <row r="11">
      <c r="A11" s="6" t="inlineStr">
        <is>
          <t>CCC = DIO + DSO − DPO</t>
        </is>
      </c>
      <c r="B11" s="3" t="n"/>
      <c r="C11" s="22">
        <f>C7+C6-C8</f>
        <v/>
      </c>
    </row>
    <row r="12" ht="40" customHeight="1">
      <c r="A12" s="5">
        <f>IF(C11&gt;=0,"CCC positif: perusahaan MEMBIAYAI SENDIRI "&amp;TEXT(C11,"0.0")&amp;" hari siklus operasi sebelum kas kembali — butuh modal kerja.","CCC negatif ("&amp;TEXT(C11,"0.0")&amp;" hari): siklus operasi DIBIAYAI SUPPLIER — BUKAN kesalahan, tapi periksa apakah kondisi ini bisa dipertahankan jangka panjang.")</f>
        <v/>
      </c>
      <c r="B12" s="2" t="n"/>
      <c r="C12" s="3" t="n"/>
    </row>
    <row r="13"/>
    <row r="14" ht="22" customHeight="1">
      <c r="A14" s="4" t="inlineStr">
        <is>
          <t>Kebutuhan Modal Kerja</t>
        </is>
      </c>
    </row>
    <row r="15">
      <c r="A15" s="6" t="inlineStr">
        <is>
          <t>Kebutuhan Modal Kerja = (CCC / 365) x (HPP + Beban Operasional)</t>
        </is>
      </c>
      <c r="B15" s="3" t="n"/>
      <c r="C15" s="11">
        <f>(C11/365)*(INPUT!C29+INPUT!C31)</f>
        <v/>
      </c>
    </row>
    <row r="16" ht="50" customHeight="1">
      <c r="A16" s="5" t="inlineStr">
        <is>
          <t>Interpretasi: ini estimasi kas yang harus "mengambang" di siklus operasi (piutang + persediaan, dikurangi pembiayaan otomatis dari utang dagang) setiap tahun. Angka inilah yang dicocokkan dengan modal kerja milik debitur sendiri di sheet REKOMENDASI_PLAFON.</t>
        </is>
      </c>
      <c r="B16" s="2" t="n"/>
      <c r="C16" s="3" t="n"/>
    </row>
  </sheetData>
  <mergeCells count="9">
    <mergeCell ref="A4:E4"/>
    <mergeCell ref="A15:B15"/>
    <mergeCell ref="A1:C1"/>
    <mergeCell ref="A16:C16"/>
    <mergeCell ref="A10:E10"/>
    <mergeCell ref="A11:B11"/>
    <mergeCell ref="A14:E14"/>
    <mergeCell ref="A12:C12"/>
    <mergeCell ref="A2:C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E18"/>
  <sheetViews>
    <sheetView workbookViewId="0">
      <selection activeCell="A1" sqref="A1"/>
    </sheetView>
  </sheetViews>
  <sheetFormatPr baseColWidth="8" defaultRowHeight="15"/>
  <cols>
    <col width="26" customWidth="1" min="1" max="1"/>
    <col width="40" customWidth="1" min="2" max="2"/>
    <col width="20" customWidth="1" min="3" max="3"/>
  </cols>
  <sheetData>
    <row r="1" ht="30" customHeight="1">
      <c r="A1" s="1" t="inlineStr">
        <is>
          <t>Rekomendasi Plafon</t>
        </is>
      </c>
      <c r="B1" s="2" t="n"/>
      <c r="C1" s="3" t="n"/>
    </row>
    <row r="2" ht="32" customHeight="1">
      <c r="A2" s="5" t="inlineStr">
        <is>
          <t>Menggabungkan kebutuhan modal kerja (sheet KEBUTUHAN_MODAL_KERJA) dengan cross-check kapasitas bayar (sheet RPC_DSR) untuk sampai ke satu rekomendasi plafon final.</t>
        </is>
      </c>
      <c r="B2" s="2" t="n"/>
      <c r="C2" s="3" t="n"/>
    </row>
    <row r="3"/>
    <row r="4" ht="22" customHeight="1">
      <c r="A4" s="4" t="inlineStr">
        <is>
          <t>Kebutuhan Modal Kerja vs Modal Sendiri</t>
        </is>
      </c>
    </row>
    <row r="5">
      <c r="A5" s="1" t="inlineStr">
        <is>
          <t>Item</t>
        </is>
      </c>
      <c r="B5" s="1" t="inlineStr">
        <is>
          <t>Keterangan</t>
        </is>
      </c>
      <c r="C5" s="1" t="inlineStr">
        <is>
          <t>Nilai</t>
        </is>
      </c>
    </row>
    <row r="6">
      <c r="A6" s="6" t="inlineStr">
        <is>
          <t>Kebutuhan Modal Kerja</t>
        </is>
      </c>
      <c r="B6" s="5" t="inlineStr">
        <is>
          <t>Dari sheet KEBUTUHAN_MODAL_KERJA</t>
        </is>
      </c>
      <c r="C6" s="11">
        <f>KEBUTUHAN_MODAL_KERJA!C15</f>
        <v/>
      </c>
    </row>
    <row r="7">
      <c r="A7" s="6" t="inlineStr">
        <is>
          <t>Modal Kerja Sendiri</t>
        </is>
      </c>
      <c r="B7" s="5" t="inlineStr">
        <is>
          <t>Dana debitur sendiri sudah dialokasikan — EDITABLE</t>
        </is>
      </c>
      <c r="C7" s="20" t="n">
        <v>40000000</v>
      </c>
    </row>
    <row r="8">
      <c r="A8" s="6" t="inlineStr">
        <is>
          <t>PLAFON INDIKATIF</t>
        </is>
      </c>
      <c r="B8" s="5" t="inlineStr">
        <is>
          <t>MAX(0, Kebutuhan Modal Kerja − Modal Sendiri)</t>
        </is>
      </c>
      <c r="C8" s="11">
        <f>MAX(0,C6-C7)</f>
        <v/>
      </c>
    </row>
    <row r="9"/>
    <row r="10" ht="22" customHeight="1">
      <c r="A10" s="4" t="inlineStr">
        <is>
          <t>Cross-Check Kapasitas Bayar (RPC/DSR)</t>
        </is>
      </c>
    </row>
    <row r="11">
      <c r="A11" s="1" t="inlineStr">
        <is>
          <t>Item</t>
        </is>
      </c>
      <c r="B11" s="1" t="inlineStr">
        <is>
          <t>Keterangan</t>
        </is>
      </c>
      <c r="C11" s="1" t="inlineStr">
        <is>
          <t>Nilai</t>
        </is>
      </c>
    </row>
    <row r="12">
      <c r="A12" s="6" t="inlineStr">
        <is>
          <t>DSR Aktual</t>
        </is>
      </c>
      <c r="B12" s="5" t="inlineStr">
        <is>
          <t>Dari sheet RPC_DSR</t>
        </is>
      </c>
      <c r="C12" s="16">
        <f>RPC_DSR!C17</f>
        <v/>
      </c>
    </row>
    <row r="13">
      <c r="A13" s="6" t="inlineStr">
        <is>
          <t>Ambang DSR Kebijakan</t>
        </is>
      </c>
      <c r="C13" s="16">
        <f>RPC_DSR!C10</f>
        <v/>
      </c>
    </row>
    <row r="14">
      <c r="A14" s="6" t="inlineStr">
        <is>
          <t>Sisa RPC setelah Pinjaman Baru</t>
        </is>
      </c>
      <c r="C14" s="11">
        <f>RPC_DSR!C16</f>
        <v/>
      </c>
    </row>
    <row r="15">
      <c r="A15" s="6" t="inlineStr">
        <is>
          <t>Verdict RPC/DSR</t>
        </is>
      </c>
      <c r="C15" s="7">
        <f>RPC_DSR!C18</f>
        <v/>
      </c>
    </row>
    <row r="16"/>
    <row r="17" ht="22" customHeight="1">
      <c r="A17" s="4" t="inlineStr">
        <is>
          <t>Rekomendasi Final</t>
        </is>
      </c>
    </row>
    <row r="18" ht="60" customHeight="1">
      <c r="A18" s="6" t="inlineStr">
        <is>
          <t>REKOMENDASI</t>
        </is>
      </c>
      <c r="B18" s="7">
        <f>IF(AND(C15="LAYAK",C8&gt;0),"DIREKOMENDASIKAN sebesar Rp "&amp;TEXT(C8,"#,##0")&amp;" — DSR "&amp;TEXT(C12,"0.0%")&amp;" masih di dalam ambang "&amp;TEXT(C13,"0.0%")&amp;", dan kapasitas bayar (RPC) mencukupi.",IF(C15&lt;&gt;"LAYAK","TIDAK DIREKOMENDASIKAN — DSR "&amp;TEXT(C12,"0.0%")&amp;" melebihi ambang "&amp;TEXT(C13,"0.0%")&amp;" atau sisa RPC negatif; kapasitas bayar debitur tidak memadai untuk pinjaman baru.","TIDAK DIREKOMENDASIKAN — kebutuhan modal kerja sudah tertutup modal sendiri, plafon indikatif Rp 0."))</f>
        <v/>
      </c>
      <c r="C18" s="3" t="n"/>
    </row>
  </sheetData>
  <mergeCells count="7">
    <mergeCell ref="A4:E4"/>
    <mergeCell ref="A18"/>
    <mergeCell ref="A1:C1"/>
    <mergeCell ref="A10:E10"/>
    <mergeCell ref="B18:C18"/>
    <mergeCell ref="A17:E17"/>
    <mergeCell ref="A2:C2"/>
  </mergeCells>
  <pageMargins left="0.75" right="0.75" top="1" bottom="1" header="0.5" footer="0.5"/>
</worksheet>
</file>

<file path=xl/worksheets/sheet8.xml><?xml version="1.0" encoding="utf-8"?>
<worksheet xmlns="http://schemas.openxmlformats.org/spreadsheetml/2006/main">
  <sheetPr>
    <outlinePr summaryBelow="1" summaryRight="1"/>
    <pageSetUpPr fitToPage="1"/>
  </sheetPr>
  <dimension ref="A1:D40"/>
  <sheetViews>
    <sheetView workbookViewId="0">
      <selection activeCell="A1" sqref="A1"/>
    </sheetView>
  </sheetViews>
  <sheetFormatPr baseColWidth="8" defaultRowHeight="15"/>
  <cols>
    <col width="24" customWidth="1" min="1" max="1"/>
    <col width="22" customWidth="1" min="2" max="2"/>
    <col width="14" customWidth="1" min="3" max="3"/>
    <col width="14" customWidth="1" min="4" max="4"/>
  </cols>
  <sheetData>
    <row r="1" ht="32" customHeight="1">
      <c r="A1" s="1" t="inlineStr">
        <is>
          <t>MEMO ANALISIS KREDIT</t>
        </is>
      </c>
      <c r="B1" s="2" t="n"/>
      <c r="C1" s="2" t="n"/>
      <c r="D1" s="3" t="n"/>
    </row>
    <row r="2" ht="20" customHeight="1">
      <c r="A2" s="23">
        <f>"Debitur: "&amp;INPUT!B5&amp;" | Data per Tahun 2025 | Disiapkan otomatis dari workbook ini"</f>
        <v/>
      </c>
    </row>
    <row r="3"/>
    <row r="4" ht="22" customHeight="1">
      <c r="A4" s="4" t="inlineStr">
        <is>
          <t>I. Profil Debitur</t>
        </is>
      </c>
    </row>
    <row r="5">
      <c r="A5" s="6" t="inlineStr">
        <is>
          <t>Nama Debitur</t>
        </is>
      </c>
      <c r="B5" s="5">
        <f>INPUT!B5</f>
        <v/>
      </c>
      <c r="C5" s="2" t="n"/>
      <c r="D5" s="3" t="n"/>
    </row>
    <row r="6">
      <c r="A6" s="6" t="inlineStr">
        <is>
          <t>Bidang Usaha</t>
        </is>
      </c>
      <c r="B6" s="5">
        <f>INPUT!B6</f>
        <v/>
      </c>
      <c r="C6" s="2" t="n"/>
      <c r="D6" s="3" t="n"/>
    </row>
    <row r="7">
      <c r="A7" s="6" t="inlineStr">
        <is>
          <t>Domisili</t>
        </is>
      </c>
      <c r="B7" s="5">
        <f>INPUT!B7</f>
        <v/>
      </c>
      <c r="C7" s="2" t="n"/>
      <c r="D7" s="3" t="n"/>
    </row>
    <row r="8">
      <c r="A8" s="6" t="inlineStr">
        <is>
          <t>Tujuan Pinjaman</t>
        </is>
      </c>
      <c r="B8" s="5">
        <f>INPUT!B8</f>
        <v/>
      </c>
      <c r="C8" s="2" t="n"/>
      <c r="D8" s="3" t="n"/>
    </row>
    <row r="9"/>
    <row r="10" ht="22" customHeight="1">
      <c r="A10" s="4" t="inlineStr">
        <is>
          <t>II. Ringkasan Keuangan (Tahun 2025)</t>
        </is>
      </c>
    </row>
    <row r="11">
      <c r="A11" s="1" t="inlineStr">
        <is>
          <t>Item</t>
        </is>
      </c>
      <c r="B11" s="1" t="inlineStr">
        <is>
          <t>Nilai</t>
        </is>
      </c>
      <c r="C11" s="2" t="n"/>
      <c r="D11" s="3" t="n"/>
    </row>
    <row r="12">
      <c r="A12" s="5" t="inlineStr">
        <is>
          <t>Total Aset</t>
        </is>
      </c>
      <c r="B12" s="13">
        <f>INPUT!C18</f>
        <v/>
      </c>
      <c r="C12" s="2" t="n"/>
      <c r="D12" s="3" t="n"/>
    </row>
    <row r="13">
      <c r="A13" s="5" t="inlineStr">
        <is>
          <t>Total Kewajiban</t>
        </is>
      </c>
      <c r="B13" s="13">
        <f>INPUT!C22</f>
        <v/>
      </c>
      <c r="C13" s="2" t="n"/>
      <c r="D13" s="3" t="n"/>
    </row>
    <row r="14">
      <c r="A14" s="5" t="inlineStr">
        <is>
          <t>Ekuitas</t>
        </is>
      </c>
      <c r="B14" s="13">
        <f>INPUT!C23</f>
        <v/>
      </c>
      <c r="C14" s="2" t="n"/>
      <c r="D14" s="3" t="n"/>
    </row>
    <row r="15">
      <c r="A15" s="5" t="inlineStr">
        <is>
          <t>Penjualan</t>
        </is>
      </c>
      <c r="B15" s="13">
        <f>INPUT!C28</f>
        <v/>
      </c>
      <c r="C15" s="2" t="n"/>
      <c r="D15" s="3" t="n"/>
    </row>
    <row r="16">
      <c r="A16" s="6" t="inlineStr">
        <is>
          <t>Laba Bersih</t>
        </is>
      </c>
      <c r="B16" s="11">
        <f>INPUT!C36</f>
        <v/>
      </c>
      <c r="C16" s="2" t="n"/>
      <c r="D16" s="3" t="n"/>
    </row>
    <row r="17"/>
    <row r="18" ht="22" customHeight="1">
      <c r="A18" s="4" t="inlineStr">
        <is>
          <t>III. Rasio Kunci (Tahun 2025)</t>
        </is>
      </c>
    </row>
    <row r="19">
      <c r="A19" s="1" t="inlineStr">
        <is>
          <t>Rasio</t>
        </is>
      </c>
      <c r="B19" s="1" t="inlineStr">
        <is>
          <t>Nilai</t>
        </is>
      </c>
      <c r="C19" s="1" t="inlineStr">
        <is>
          <t>Tren</t>
        </is>
      </c>
      <c r="D19" s="3" t="n"/>
    </row>
    <row r="20">
      <c r="A20" s="5" t="inlineStr">
        <is>
          <t>Current Ratio</t>
        </is>
      </c>
      <c r="B20" s="18">
        <f>RASIO_KUNCI!D5</f>
        <v/>
      </c>
      <c r="C20" s="5">
        <f>RASIO_KUNCI!E5</f>
        <v/>
      </c>
      <c r="D20" s="3" t="n"/>
    </row>
    <row r="21">
      <c r="A21" s="5" t="inlineStr">
        <is>
          <t>Debt to Equity (DER)</t>
        </is>
      </c>
      <c r="B21" s="18">
        <f>RASIO_KUNCI!D6</f>
        <v/>
      </c>
      <c r="C21" s="5">
        <f>RASIO_KUNCI!E6</f>
        <v/>
      </c>
      <c r="D21" s="3" t="n"/>
    </row>
    <row r="22">
      <c r="A22" s="5" t="inlineStr">
        <is>
          <t>Net Profit Margin</t>
        </is>
      </c>
      <c r="B22" s="19">
        <f>RASIO_KUNCI!D7</f>
        <v/>
      </c>
      <c r="C22" s="5">
        <f>RASIO_KUNCI!E7</f>
        <v/>
      </c>
      <c r="D22" s="3" t="n"/>
    </row>
    <row r="23">
      <c r="A23" s="5" t="inlineStr">
        <is>
          <t>Return on Assets</t>
        </is>
      </c>
      <c r="B23" s="19">
        <f>RASIO_KUNCI!D8</f>
        <v/>
      </c>
      <c r="C23" s="5">
        <f>RASIO_KUNCI!E8</f>
        <v/>
      </c>
      <c r="D23" s="3" t="n"/>
    </row>
    <row r="24">
      <c r="A24" s="5" t="inlineStr">
        <is>
          <t>Return on Equity</t>
        </is>
      </c>
      <c r="B24" s="19">
        <f>RASIO_KUNCI!D9</f>
        <v/>
      </c>
      <c r="C24" s="5">
        <f>RASIO_KUNCI!E9</f>
        <v/>
      </c>
      <c r="D24" s="3" t="n"/>
    </row>
    <row r="25"/>
    <row r="26" ht="22" customHeight="1">
      <c r="A26" s="4" t="inlineStr">
        <is>
          <t>IV. Kapasitas Bayar (RPC/DSR)</t>
        </is>
      </c>
    </row>
    <row r="27">
      <c r="A27" s="5" t="inlineStr">
        <is>
          <t>RPC (Repayment Capacity)</t>
        </is>
      </c>
      <c r="B27" s="12">
        <f>RPC_DSR!C15</f>
        <v/>
      </c>
      <c r="C27" s="2" t="n"/>
      <c r="D27" s="3" t="n"/>
    </row>
    <row r="28">
      <c r="A28" s="5" t="inlineStr">
        <is>
          <t>DSR (Debt Service Ratio)</t>
        </is>
      </c>
      <c r="B28" s="24">
        <f>RPC_DSR!C17</f>
        <v/>
      </c>
      <c r="C28" s="2" t="n"/>
      <c r="D28" s="3" t="n"/>
    </row>
    <row r="29">
      <c r="A29" s="5" t="inlineStr">
        <is>
          <t>Sisa RPC setelah Pinjaman Baru</t>
        </is>
      </c>
      <c r="B29" s="12">
        <f>RPC_DSR!C16</f>
        <v/>
      </c>
      <c r="C29" s="2" t="n"/>
      <c r="D29" s="3" t="n"/>
    </row>
    <row r="30">
      <c r="A30" s="6" t="inlineStr">
        <is>
          <t>Verdict</t>
        </is>
      </c>
      <c r="B30" s="7">
        <f>RPC_DSR!C18</f>
        <v/>
      </c>
      <c r="C30" s="2" t="n"/>
      <c r="D30" s="3" t="n"/>
    </row>
    <row r="31"/>
    <row r="32" ht="22" customHeight="1">
      <c r="A32" s="4" t="inlineStr">
        <is>
          <t>V. Kebutuhan Modal Kerja</t>
        </is>
      </c>
    </row>
    <row r="33">
      <c r="A33" s="5" t="inlineStr">
        <is>
          <t>Cash Conversion Cycle (CCC)</t>
        </is>
      </c>
      <c r="B33" s="25">
        <f>KEBUTUHAN_MODAL_KERJA!C11</f>
        <v/>
      </c>
      <c r="C33" s="2" t="n"/>
      <c r="D33" s="3" t="n"/>
    </row>
    <row r="34">
      <c r="A34" s="5" t="inlineStr">
        <is>
          <t>Kebutuhan Modal Kerja</t>
        </is>
      </c>
      <c r="B34" s="12">
        <f>KEBUTUHAN_MODAL_KERJA!C15</f>
        <v/>
      </c>
      <c r="C34" s="2" t="n"/>
      <c r="D34" s="3" t="n"/>
    </row>
    <row r="35"/>
    <row r="36" ht="22" customHeight="1">
      <c r="A36" s="4" t="inlineStr">
        <is>
          <t>VI. Rekomendasi Plafon</t>
        </is>
      </c>
    </row>
    <row r="37">
      <c r="A37" s="6" t="inlineStr">
        <is>
          <t>Plafon Indikatif</t>
        </is>
      </c>
      <c r="B37" s="11">
        <f>REKOMENDASI_PLAFON!C8</f>
        <v/>
      </c>
      <c r="C37" s="2" t="n"/>
      <c r="D37" s="3" t="n"/>
    </row>
    <row r="38" ht="60" customHeight="1">
      <c r="A38" s="6" t="inlineStr">
        <is>
          <t>REKOMENDASI FINAL</t>
        </is>
      </c>
      <c r="B38" s="7">
        <f>REKOMENDASI_PLAFON!B18</f>
        <v/>
      </c>
      <c r="C38" s="2" t="n"/>
      <c r="D38" s="3" t="n"/>
    </row>
    <row r="39"/>
    <row r="40" ht="40" customHeight="1">
      <c r="A40" s="5" t="inlineStr">
        <is>
          <t>Memo ini dihasilkan otomatis dari workbook — seluruh angka adalah FORMULA HIDUP yang tarik dari sheet INPUT/SPREADING/RASIO_KUNCI/RPC_DSR/KEBUTUHAN_MODAL_KERJA/REKOMENDASI_PLAFON, bukan diketik ulang. Ubah data di INPUT, memo ikut berubah.</t>
        </is>
      </c>
      <c r="B40" s="2" t="n"/>
      <c r="C40" s="2" t="n"/>
      <c r="D40" s="3" t="n"/>
    </row>
  </sheetData>
  <mergeCells count="33">
    <mergeCell ref="B11:D11"/>
    <mergeCell ref="B14:D14"/>
    <mergeCell ref="C24:D24"/>
    <mergeCell ref="A4:D4"/>
    <mergeCell ref="B8:D8"/>
    <mergeCell ref="B13:D13"/>
    <mergeCell ref="B29:D29"/>
    <mergeCell ref="A10:D10"/>
    <mergeCell ref="B38:D38"/>
    <mergeCell ref="B34:D34"/>
    <mergeCell ref="C20:D20"/>
    <mergeCell ref="B28:D28"/>
    <mergeCell ref="A40:D40"/>
    <mergeCell ref="B37:D37"/>
    <mergeCell ref="C22:D22"/>
    <mergeCell ref="B30:D30"/>
    <mergeCell ref="B15:D15"/>
    <mergeCell ref="B6:D6"/>
    <mergeCell ref="A36:D36"/>
    <mergeCell ref="B33:D33"/>
    <mergeCell ref="A1:D1"/>
    <mergeCell ref="B5:D5"/>
    <mergeCell ref="C21:D21"/>
    <mergeCell ref="B7:D7"/>
    <mergeCell ref="C23:D23"/>
    <mergeCell ref="B16:D16"/>
    <mergeCell ref="A18:D18"/>
    <mergeCell ref="A26:D26"/>
    <mergeCell ref="C19:D19"/>
    <mergeCell ref="B27:D27"/>
    <mergeCell ref="A2:D2"/>
    <mergeCell ref="B12:D12"/>
    <mergeCell ref="A32:D32"/>
  </mergeCells>
  <pageMargins left="0.75" right="0.75" top="1" bottom="1" header="0.5" footer="0.5"/>
  <pageSetup orientation="portrait" fitToHeight="1" fitToWidth="1"/>
</worksheet>
</file>

<file path=xl/worksheets/sheet9.xml><?xml version="1.0" encoding="utf-8"?>
<worksheet xmlns="http://schemas.openxmlformats.org/spreadsheetml/2006/main">
  <sheetPr>
    <outlinePr summaryBelow="1" summaryRight="1"/>
    <pageSetUpPr/>
  </sheetPr>
  <dimension ref="A1:D26"/>
  <sheetViews>
    <sheetView workbookViewId="0">
      <selection activeCell="A1" sqref="A1"/>
    </sheetView>
  </sheetViews>
  <sheetFormatPr baseColWidth="8" defaultRowHeight="15"/>
  <cols>
    <col width="18" customWidth="1" min="1" max="1"/>
    <col width="40" customWidth="1" min="2" max="2"/>
    <col width="22" customWidth="1" min="3" max="3"/>
    <col width="22" customWidth="1" min="4" max="4"/>
  </cols>
  <sheetData>
    <row r="1" ht="30" customHeight="1">
      <c r="A1" s="1" t="inlineStr">
        <is>
          <t>Kesalahan Umum dan Cara Verifikasi</t>
        </is>
      </c>
      <c r="B1" s="2" t="n"/>
      <c r="C1" s="2" t="n"/>
      <c r="D1" s="3" t="n"/>
    </row>
    <row r="2"/>
    <row r="3" ht="22" customHeight="1">
      <c r="A3" s="26" t="inlineStr">
        <is>
          <t>1. Lupa menambah-kembali penyusutan untuk RPC</t>
        </is>
      </c>
    </row>
    <row r="4" ht="55" customHeight="1">
      <c r="A4" s="6" t="inlineStr">
        <is>
          <t>Diagnosis:</t>
        </is>
      </c>
      <c r="B4" s="5" t="inlineStr">
        <is>
          <t>Penyusutan adalah biaya NON-KAS — sudah mengurangi Laba Bersih di Laba-Rugi, padahal tidak pernah keluar sebagai kas riil. Kalau RPC dihitung hanya dari Laba Bersih tanpa menambah kembali penyusutan, kapasitas bayar debitur akan TERLALU RENDAH (understated).</t>
        </is>
      </c>
      <c r="C4" s="2" t="n"/>
      <c r="D4" s="3" t="n"/>
    </row>
    <row r="5" ht="45" customHeight="1">
      <c r="A5" s="6" t="inlineStr">
        <is>
          <t>Cara Verifikasi:</t>
        </is>
      </c>
      <c r="B5" s="5" t="inlineStr">
        <is>
          <t>Cek formula RPC di sheet RPC_DSR: harus Laba Bersih + Penyusutan − Kewajiban Eksisting, BUKAN Laba Bersih saja dikurangi kewajiban.</t>
        </is>
      </c>
      <c r="C5" s="2" t="n"/>
      <c r="D5" s="3" t="n"/>
    </row>
    <row r="6" ht="35" customHeight="1">
      <c r="A6" s="6" t="inlineStr">
        <is>
          <t>Contoh:</t>
        </is>
      </c>
      <c r="B6" s="27" t="inlineStr">
        <is>
          <t>Laba bersih Rp50jt + penyusutan Rp10jt = arus kas kotor Rp60jt, bukan Rp50jt.</t>
        </is>
      </c>
      <c r="C6" s="2" t="n"/>
      <c r="D6" s="3" t="n"/>
    </row>
    <row r="7"/>
    <row r="8" ht="22" customHeight="1">
      <c r="A8" s="26" t="inlineStr">
        <is>
          <t>2. Menukar arah pembagian DSR</t>
        </is>
      </c>
    </row>
    <row r="9" ht="55" customHeight="1">
      <c r="A9" s="6" t="inlineStr">
        <is>
          <t>Diagnosis:</t>
        </is>
      </c>
      <c r="B9" s="5" t="inlineStr">
        <is>
          <t>DSR = kewajiban DIBAGI arus kas kotor (bukan sebaliknya). Kalau tertukar jadi arus kas kotor dibagi kewajiban, hasilnya rasio yang benar-benar terbalik maknanya — angka besar akan terbaca seolah bagus padahal artinya buruk.</t>
        </is>
      </c>
      <c r="C9" s="2" t="n"/>
      <c r="D9" s="3" t="n"/>
    </row>
    <row r="10" ht="45" customHeight="1">
      <c r="A10" s="6" t="inlineStr">
        <is>
          <t>Cara Verifikasi:</t>
        </is>
      </c>
      <c r="B10" s="5" t="inlineStr">
        <is>
          <t>DSR yang benar SELALU antara 0% dan tak-terhingga, dan target bank adalah SEMAKIN RENDAH semakin baik (kewajiban kecil dibanding kas). Kalau DSR hasil hitungan Anda &gt; 100% terlihat 'bagus' secara intuisi, curigai arah pembagian tertukar.</t>
        </is>
      </c>
      <c r="C10" s="2" t="n"/>
      <c r="D10" s="3" t="n"/>
    </row>
    <row r="11" ht="35" customHeight="1">
      <c r="A11" s="6" t="inlineStr">
        <is>
          <t>Contoh:</t>
        </is>
      </c>
      <c r="B11" s="27" t="inlineStr">
        <is>
          <t>BENAR: =(Kewajiban+AngsuranBaru)/(Laba+Penyusutan). SALAH: dibalik.</t>
        </is>
      </c>
      <c r="C11" s="2" t="n"/>
      <c r="D11" s="3" t="n"/>
    </row>
    <row r="12"/>
    <row r="13" ht="22" customHeight="1">
      <c r="A13" s="26" t="inlineStr">
        <is>
          <t>3. Menganggap CCC negatif sebagai kesalahan hitung</t>
        </is>
      </c>
    </row>
    <row r="14" ht="55" customHeight="1">
      <c r="A14" s="6" t="inlineStr">
        <is>
          <t>Diagnosis:</t>
        </is>
      </c>
      <c r="B14" s="5" t="inlineStr">
        <is>
          <t>Cash Conversion Cycle (CCC) negatif BUKAN error — artinya siklus operasi debitur DIBIAYAI SUPPLIER (utang dagang dibayar lebih lambat daripada piutang ditagih + persediaan terjual). Ini umum di ritel/distribusi dengan bargaining power kuat ke supplier.</t>
        </is>
      </c>
      <c r="C14" s="2" t="n"/>
      <c r="D14" s="3" t="n"/>
    </row>
    <row r="15" ht="45" customHeight="1">
      <c r="A15" s="6" t="inlineStr">
        <is>
          <t>Cara Verifikasi:</t>
        </is>
      </c>
      <c r="B15" s="5" t="inlineStr">
        <is>
          <t>Kalau CCC negatif, cek apakah DPO memang jauh lebih besar dari DSO+DIO secara wajar (bukan karena debitur menunggak ke supplier). CCC negatif yang SEHAT beda dengan CCC negatif karena debitur gagal bayar utang dagang tepat waktu.</t>
        </is>
      </c>
      <c r="C15" s="2" t="n"/>
      <c r="D15" s="3" t="n"/>
    </row>
    <row r="16" ht="35" customHeight="1">
      <c r="A16" s="6" t="inlineStr">
        <is>
          <t>Contoh:</t>
        </is>
      </c>
      <c r="B16" s="27" t="inlineStr">
        <is>
          <t>DIO 20 hari + DSO 5 hari − DPO 45 hari = CCC −20 hari: dibiayai supplier, bukan salah hitung.</t>
        </is>
      </c>
      <c r="C16" s="2" t="n"/>
      <c r="D16" s="3" t="n"/>
    </row>
    <row r="17"/>
    <row r="18" ht="22" customHeight="1">
      <c r="A18" s="26" t="inlineStr">
        <is>
          <t>4. DPO dihitung dari basis Penjualan, bukan HPP</t>
        </is>
      </c>
    </row>
    <row r="19" ht="55" customHeight="1">
      <c r="A19" s="6" t="inlineStr">
        <is>
          <t>Diagnosis:</t>
        </is>
      </c>
      <c r="B19" s="5" t="inlineStr">
        <is>
          <t>Utang dagang berkaitan dengan PEMBELIAN barang/bahan (HPP), bukan penjualan. Memakai basis Penjualan untuk DPO membuat hasil tidak sebanding dengan DIO (yang basisnya HPP), sehingga CCC jadi bias.</t>
        </is>
      </c>
      <c r="C19" s="2" t="n"/>
      <c r="D19" s="3" t="n"/>
    </row>
    <row r="20" ht="45" customHeight="1">
      <c r="A20" s="6" t="inlineStr">
        <is>
          <t>Cara Verifikasi:</t>
        </is>
      </c>
      <c r="B20" s="5" t="inlineStr">
        <is>
          <t>Pastikan DIO dan DPO memakai basis yang SAMA (HPP), sementara DSO memakai basis Penjualan (karena piutang muncul dari penjualan, bukan pembelian).</t>
        </is>
      </c>
      <c r="C20" s="2" t="n"/>
      <c r="D20" s="3" t="n"/>
    </row>
    <row r="21" ht="35" customHeight="1">
      <c r="A21" s="6" t="inlineStr">
        <is>
          <t>Contoh:</t>
        </is>
      </c>
      <c r="B21" s="27" t="inlineStr">
        <is>
          <t>BENAR: DPO = Utang Lancar/HPP x 365. SALAH: DPO = Utang Lancar/Penjualan x 365.</t>
        </is>
      </c>
      <c r="C21" s="2" t="n"/>
      <c r="D21" s="3" t="n"/>
    </row>
    <row r="22"/>
    <row r="23" ht="22" customHeight="1">
      <c r="A23" s="26" t="inlineStr">
        <is>
          <t>5. Ambang DSR dianggap konstanta baku universal</t>
        </is>
      </c>
    </row>
    <row r="24" ht="55" customHeight="1">
      <c r="A24" s="6" t="inlineStr">
        <is>
          <t>Diagnosis:</t>
        </is>
      </c>
      <c r="B24" s="5" t="inlineStr">
        <is>
          <t>Ambang DSR (mis. 75%) adalah PARAMETER KEBIJAKAN internal tiap bank, bukan standar regulasi yang mengikat semua lembaga. Bank berbeda menetapkan ambang berbeda tergantung risk appetite dan segmen debitur.</t>
        </is>
      </c>
      <c r="C24" s="2" t="n"/>
      <c r="D24" s="3" t="n"/>
    </row>
    <row r="25" ht="45" customHeight="1">
      <c r="A25" s="6" t="inlineStr">
        <is>
          <t>Cara Verifikasi:</t>
        </is>
      </c>
      <c r="B25" s="5" t="inlineStr">
        <is>
          <t>Selalu cek SOP kredit bank yang relevan sebelum memakai ambang default workbook ini untuk keputusan kredit sungguhan — jangan asumsikan 75% berlaku di semua bank.</t>
        </is>
      </c>
      <c r="C25" s="2" t="n"/>
      <c r="D25" s="3" t="n"/>
    </row>
    <row r="26" ht="35" customHeight="1">
      <c r="A26" s="6" t="inlineStr">
        <is>
          <t>Contoh:</t>
        </is>
      </c>
      <c r="B26" s="27" t="inlineStr">
        <is>
          <t>Bank A pakai ambang 60% untuk segmen mikro, Bank B pakai 75% untuk segmen komersial.</t>
        </is>
      </c>
      <c r="C26" s="2" t="n"/>
      <c r="D26" s="3" t="n"/>
    </row>
  </sheetData>
  <mergeCells count="21">
    <mergeCell ref="B11:D11"/>
    <mergeCell ref="A23:D23"/>
    <mergeCell ref="A8:D8"/>
    <mergeCell ref="B14:D14"/>
    <mergeCell ref="A13:D13"/>
    <mergeCell ref="B10:D10"/>
    <mergeCell ref="B19:D19"/>
    <mergeCell ref="B9:D9"/>
    <mergeCell ref="B15:D15"/>
    <mergeCell ref="B6:D6"/>
    <mergeCell ref="B24:D24"/>
    <mergeCell ref="B20:D20"/>
    <mergeCell ref="A1:D1"/>
    <mergeCell ref="B5:D5"/>
    <mergeCell ref="B4:D4"/>
    <mergeCell ref="B26:D26"/>
    <mergeCell ref="B25:D25"/>
    <mergeCell ref="B16:D16"/>
    <mergeCell ref="A18:D18"/>
    <mergeCell ref="A3:D3"/>
    <mergeCell ref="B21:D2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2026-07-11T08:08:39Z</dcterms:modified>
  <cp:lastModifiedBy>stdsquare2-generator</cp:lastModifiedBy>
</cp:coreProperties>
</file>