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NN_WHITNEY" sheetId="1" state="visible" r:id="rId1"/>
    <sheet xmlns:r="http://schemas.openxmlformats.org/officeDocument/2006/relationships" name="WILCOXON" sheetId="2" state="visible" r:id="rId2"/>
    <sheet xmlns:r="http://schemas.openxmlformats.org/officeDocument/2006/relationships" name="KAPAN_DIPAKAI" sheetId="3" state="visible" r:id="rId3"/>
    <sheet xmlns:r="http://schemas.openxmlformats.org/officeDocument/2006/relationships" name="CATATAN_SPS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8" customWidth="1" min="3" max="3"/>
    <col width="12" customWidth="1" min="4" max="4"/>
    <col width="12" customWidth="1" min="5" max="5"/>
  </cols>
  <sheetData>
    <row r="1" ht="30" customHeight="1">
      <c r="A1" s="1" t="inlineStr">
        <is>
          <t>Mann-Whitney U: U1 = n1*n2 + n1(n1+1)/2 - R1 ; U = min(U1,U2)</t>
        </is>
      </c>
      <c r="B1" s="2" t="n"/>
      <c r="C1" s="2" t="n"/>
      <c r="D1" s="3" t="n"/>
    </row>
    <row r="2"/>
    <row r="3">
      <c r="A3" s="4" t="inlineStr">
        <is>
          <t>Nilai (urut)</t>
        </is>
      </c>
      <c r="B3" s="4" t="inlineStr">
        <is>
          <t>Peringkat</t>
        </is>
      </c>
      <c r="C3" s="4" t="inlineStr">
        <is>
          <t>Grup</t>
        </is>
      </c>
      <c r="D3" s="4" t="inlineStr">
        <is>
          <t>Rank ke A</t>
        </is>
      </c>
      <c r="E3" s="4" t="inlineStr">
        <is>
          <t>Rank ke B</t>
        </is>
      </c>
    </row>
    <row r="4">
      <c r="A4" t="n">
        <v>1</v>
      </c>
      <c r="B4" t="n">
        <v>1</v>
      </c>
      <c r="C4" t="inlineStr">
        <is>
          <t>B</t>
        </is>
      </c>
      <c r="D4">
        <f>IF(C4="A",B4,0)</f>
        <v/>
      </c>
      <c r="E4">
        <f>IF(C4="B",B4,0)</f>
        <v/>
      </c>
    </row>
    <row r="5">
      <c r="A5" t="n">
        <v>2</v>
      </c>
      <c r="B5" t="n">
        <v>2</v>
      </c>
      <c r="C5" t="inlineStr">
        <is>
          <t>B</t>
        </is>
      </c>
      <c r="D5">
        <f>IF(C5="A",B5,0)</f>
        <v/>
      </c>
      <c r="E5">
        <f>IF(C5="B",B5,0)</f>
        <v/>
      </c>
    </row>
    <row r="6">
      <c r="A6" t="n">
        <v>3</v>
      </c>
      <c r="B6" t="n">
        <v>3</v>
      </c>
      <c r="C6" t="inlineStr">
        <is>
          <t>B</t>
        </is>
      </c>
      <c r="D6">
        <f>IF(C6="A",B6,0)</f>
        <v/>
      </c>
      <c r="E6">
        <f>IF(C6="B",B6,0)</f>
        <v/>
      </c>
    </row>
    <row r="7">
      <c r="A7" t="n">
        <v>4</v>
      </c>
      <c r="B7" t="n">
        <v>4</v>
      </c>
      <c r="C7" t="inlineStr">
        <is>
          <t>B</t>
        </is>
      </c>
      <c r="D7">
        <f>IF(C7="A",B7,0)</f>
        <v/>
      </c>
      <c r="E7">
        <f>IF(C7="B",B7,0)</f>
        <v/>
      </c>
    </row>
    <row r="8">
      <c r="A8" t="n">
        <v>6</v>
      </c>
      <c r="B8" t="n">
        <v>5</v>
      </c>
      <c r="C8" t="inlineStr">
        <is>
          <t>A</t>
        </is>
      </c>
      <c r="D8">
        <f>IF(C8="A",B8,0)</f>
        <v/>
      </c>
      <c r="E8">
        <f>IF(C8="B",B8,0)</f>
        <v/>
      </c>
    </row>
    <row r="9">
      <c r="A9" t="n">
        <v>7</v>
      </c>
      <c r="B9" t="n">
        <v>6</v>
      </c>
      <c r="C9" t="inlineStr">
        <is>
          <t>A</t>
        </is>
      </c>
      <c r="D9">
        <f>IF(C9="A",B9,0)</f>
        <v/>
      </c>
      <c r="E9">
        <f>IF(C9="B",B9,0)</f>
        <v/>
      </c>
    </row>
    <row r="10">
      <c r="A10" t="n">
        <v>8</v>
      </c>
      <c r="B10" t="n">
        <v>7</v>
      </c>
      <c r="C10" t="inlineStr">
        <is>
          <t>A</t>
        </is>
      </c>
      <c r="D10">
        <f>IF(C10="A",B10,0)</f>
        <v/>
      </c>
      <c r="E10">
        <f>IF(C10="B",B10,0)</f>
        <v/>
      </c>
    </row>
    <row r="11">
      <c r="A11" t="n">
        <v>9</v>
      </c>
      <c r="B11" t="n">
        <v>8</v>
      </c>
      <c r="C11" t="inlineStr">
        <is>
          <t>A</t>
        </is>
      </c>
      <c r="D11">
        <f>IF(C11="A",B11,0)</f>
        <v/>
      </c>
      <c r="E11">
        <f>IF(C11="B",B11,0)</f>
        <v/>
      </c>
    </row>
    <row r="12"/>
    <row r="13">
      <c r="A13" s="5" t="inlineStr">
        <is>
          <t>n1 (grup A)</t>
        </is>
      </c>
      <c r="B13" t="n">
        <v>4</v>
      </c>
    </row>
    <row r="14">
      <c r="A14" s="5" t="inlineStr">
        <is>
          <t>n2 (grup B)</t>
        </is>
      </c>
      <c r="B14" t="n">
        <v>4</v>
      </c>
    </row>
    <row r="15">
      <c r="A15" s="5" t="inlineStr">
        <is>
          <t>R_A = jumlah peringkat A</t>
        </is>
      </c>
      <c r="B15" s="6">
        <f>SUM(D4:D11)</f>
        <v/>
      </c>
    </row>
    <row r="16">
      <c r="A16" s="5" t="inlineStr">
        <is>
          <t>R_B = jumlah peringkat B</t>
        </is>
      </c>
      <c r="B16" s="6">
        <f>SUM(E4:E11)</f>
        <v/>
      </c>
    </row>
    <row r="17">
      <c r="A17" s="5" t="inlineStr">
        <is>
          <t>cek: R_A+R_B = N(N+1)/2</t>
        </is>
      </c>
      <c r="B17">
        <f>B15+B16</f>
        <v/>
      </c>
    </row>
    <row r="18">
      <c r="A18" s="5" t="inlineStr">
        <is>
          <t>U_A = n1*n2 + n1(n1+1)/2 - R_A</t>
        </is>
      </c>
      <c r="B18" s="7">
        <f>B13*B14+B13*(B13+1)/2-B15</f>
        <v/>
      </c>
    </row>
    <row r="19">
      <c r="A19" s="5" t="inlineStr">
        <is>
          <t>U_B = n1*n2 - U_A</t>
        </is>
      </c>
      <c r="B19" s="7">
        <f>B13*B14-B18</f>
        <v/>
      </c>
    </row>
    <row r="20">
      <c r="A20" s="5" t="inlineStr">
        <is>
          <t>U = min(U_A, U_B)</t>
        </is>
      </c>
      <c r="B20" s="6">
        <f>IF(B18&lt;B19,B18,B19)</f>
        <v/>
      </c>
    </row>
    <row r="21">
      <c r="A21" s="5" t="inlineStr">
        <is>
          <t>U-tabel (n1=4,n2=4, 5%)</t>
        </is>
      </c>
      <c r="B21" t="n">
        <v>0</v>
      </c>
    </row>
    <row r="22">
      <c r="A22" s="5" t="inlineStr">
        <is>
          <t>Keputusan (tolak H0 bila U&lt;=U-tabel)</t>
        </is>
      </c>
      <c r="B22" s="7">
        <f>IF(B20&lt;=B21,"BERBEDA signifikan","tidak berbeda")</f>
        <v/>
      </c>
    </row>
    <row r="23"/>
    <row r="24">
      <c r="A24" s="5" t="inlineStr">
        <is>
          <t>Makin KECIL U, makin kuat bukti beda (kebalikan uji t).</t>
        </is>
      </c>
      <c r="B24" s="2" t="n"/>
      <c r="C24" s="2" t="n"/>
      <c r="D24" s="2" t="n"/>
      <c r="E24" s="3" t="n"/>
    </row>
  </sheetData>
  <mergeCells count="2">
    <mergeCell ref="A1:D1"/>
    <mergeCell ref="A24:E2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4" customWidth="1" min="4" max="4"/>
    <col width="16" customWidth="1" min="5" max="5"/>
  </cols>
  <sheetData>
    <row r="1" ht="30" customHeight="1">
      <c r="A1" s="1" t="inlineStr">
        <is>
          <t>Wilcoxon Signed-Rank (data berpasangan): W = min(W+, W-)</t>
        </is>
      </c>
      <c r="B1" s="2" t="n"/>
      <c r="C1" s="2" t="n"/>
      <c r="D1" s="2" t="n"/>
      <c r="E1" s="3" t="n"/>
    </row>
    <row r="2"/>
    <row r="3">
      <c r="A3" s="4" t="inlineStr">
        <is>
          <t>Sebelum</t>
        </is>
      </c>
      <c r="B3" s="4" t="inlineStr">
        <is>
          <t>Sesudah</t>
        </is>
      </c>
      <c r="C3" s="4" t="inlineStr">
        <is>
          <t>Selisih d</t>
        </is>
      </c>
      <c r="D3" s="4" t="inlineStr">
        <is>
          <t>|d| (buang 0)</t>
        </is>
      </c>
      <c r="E3" s="4" t="inlineStr">
        <is>
          <t>Peringkat |d|</t>
        </is>
      </c>
    </row>
    <row r="4">
      <c r="A4" t="n">
        <v>20</v>
      </c>
      <c r="B4" t="n">
        <v>24</v>
      </c>
      <c r="C4">
        <f>B4-A4</f>
        <v/>
      </c>
      <c r="D4">
        <f>IF(C4=0,"-",ABS(C4))</f>
        <v/>
      </c>
      <c r="E4" t="n">
        <v>3.5</v>
      </c>
    </row>
    <row r="5">
      <c r="A5" t="n">
        <v>18</v>
      </c>
      <c r="B5" t="n">
        <v>21</v>
      </c>
      <c r="C5">
        <f>B5-A5</f>
        <v/>
      </c>
      <c r="D5">
        <f>IF(C5=0,"-",ABS(C5))</f>
        <v/>
      </c>
      <c r="E5" t="n">
        <v>1.5</v>
      </c>
    </row>
    <row r="6">
      <c r="A6" t="n">
        <v>22</v>
      </c>
      <c r="B6" t="n">
        <v>22</v>
      </c>
      <c r="C6">
        <f>B6-A6</f>
        <v/>
      </c>
      <c r="D6">
        <f>IF(C6=0,"-",ABS(C6))</f>
        <v/>
      </c>
      <c r="E6" t="inlineStr">
        <is>
          <t>-</t>
        </is>
      </c>
    </row>
    <row r="7">
      <c r="A7" t="n">
        <v>15</v>
      </c>
      <c r="B7" t="n">
        <v>19</v>
      </c>
      <c r="C7">
        <f>B7-A7</f>
        <v/>
      </c>
      <c r="D7">
        <f>IF(C7=0,"-",ABS(C7))</f>
        <v/>
      </c>
      <c r="E7" t="n">
        <v>3.5</v>
      </c>
    </row>
    <row r="8">
      <c r="A8" t="n">
        <v>17</v>
      </c>
      <c r="B8" t="n">
        <v>20</v>
      </c>
      <c r="C8">
        <f>B8-A8</f>
        <v/>
      </c>
      <c r="D8">
        <f>IF(C8=0,"-",ABS(C8))</f>
        <v/>
      </c>
      <c r="E8" t="n">
        <v>1.5</v>
      </c>
    </row>
    <row r="9"/>
    <row r="10">
      <c r="A10" s="5" t="inlineStr">
        <is>
          <t>Prosedur:</t>
        </is>
      </c>
      <c r="B10" s="2" t="n"/>
      <c r="C10" s="2" t="n"/>
      <c r="D10" s="2" t="n"/>
      <c r="E10" s="3" t="n"/>
    </row>
    <row r="11">
      <c r="A11" s="8" t="inlineStr">
        <is>
          <t>1. Hitung selisih d = sesudah - sebelum tiap pasang.</t>
        </is>
      </c>
      <c r="B11" s="2" t="n"/>
      <c r="C11" s="2" t="n"/>
      <c r="D11" s="2" t="n"/>
      <c r="E11" s="3" t="n"/>
    </row>
    <row r="12">
      <c r="A12" s="8" t="inlineStr">
        <is>
          <t>2. Buang pasangan dengan selisih 0.</t>
        </is>
      </c>
      <c r="B12" s="2" t="n"/>
      <c r="C12" s="2" t="n"/>
      <c r="D12" s="2" t="n"/>
      <c r="E12" s="3" t="n"/>
    </row>
    <row r="13">
      <c r="A13" s="8" t="inlineStr">
        <is>
          <t>3. Beri peringkat pada |d|; nilai seri dapat peringkat rata-rata.</t>
        </is>
      </c>
      <c r="B13" s="2" t="n"/>
      <c r="C13" s="2" t="n"/>
      <c r="D13" s="2" t="n"/>
      <c r="E13" s="3" t="n"/>
    </row>
    <row r="14">
      <c r="A14" s="8" t="inlineStr">
        <is>
          <t>4. Pasang kembali tanda: jumlah peringkat d positif = W+, negatif = W-.</t>
        </is>
      </c>
      <c r="B14" s="2" t="n"/>
      <c r="C14" s="2" t="n"/>
      <c r="D14" s="2" t="n"/>
      <c r="E14" s="3" t="n"/>
    </row>
    <row r="15">
      <c r="A15" s="8" t="inlineStr">
        <is>
          <t>5. W = min(W+, W-); bandingkan dengan tabel Wilcoxon. Sig.&lt;0,05 = beda.</t>
        </is>
      </c>
      <c r="B15" s="2" t="n"/>
      <c r="C15" s="2" t="n"/>
      <c r="D15" s="2" t="n"/>
      <c r="E15" s="3" t="n"/>
    </row>
    <row r="16"/>
    <row r="17">
      <c r="A17" s="9" t="inlineStr">
        <is>
          <t>Di contoh ini semua selisih positif, jadi W- = 0 dan W = min = 0 (beda signifikan).</t>
        </is>
      </c>
      <c r="B17" s="2" t="n"/>
      <c r="C17" s="2" t="n"/>
      <c r="D17" s="2" t="n"/>
      <c r="E17" s="3" t="n"/>
    </row>
  </sheetData>
  <mergeCells count="8">
    <mergeCell ref="A12:E12"/>
    <mergeCell ref="A15:E15"/>
    <mergeCell ref="A10:E10"/>
    <mergeCell ref="A11:E11"/>
    <mergeCell ref="A1:E1"/>
    <mergeCell ref="A13:E13"/>
    <mergeCell ref="A14:E14"/>
    <mergeCell ref="A17:E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2" customWidth="1" min="3" max="3"/>
  </cols>
  <sheetData>
    <row r="1" ht="30" customHeight="1">
      <c r="A1" s="1" t="inlineStr">
        <is>
          <t>Memilih Uji: Parametrik vs Non-Parametrik</t>
        </is>
      </c>
      <c r="B1" s="2" t="n"/>
      <c r="C1" s="3" t="n"/>
    </row>
    <row r="2"/>
    <row r="3">
      <c r="A3" s="4" t="inlineStr">
        <is>
          <t>Situasi data</t>
        </is>
      </c>
      <c r="B3" s="4" t="inlineStr">
        <is>
          <t>Uji parametrik</t>
        </is>
      </c>
      <c r="C3" s="4" t="inlineStr">
        <is>
          <t>Padanan non-parametrik</t>
        </is>
      </c>
    </row>
    <row r="4">
      <c r="A4" s="5" t="inlineStr">
        <is>
          <t>Dua kelompok independen (subjek beda)</t>
        </is>
      </c>
      <c r="B4" s="10" t="inlineStr">
        <is>
          <t>Uji t dua sampel</t>
        </is>
      </c>
      <c r="C4" s="10" t="inlineStr">
        <is>
          <t>Mann-Whitney U</t>
        </is>
      </c>
    </row>
    <row r="5">
      <c r="A5" s="5" t="inlineStr">
        <is>
          <t>Dua pengukuran berpasangan (subjek sama)</t>
        </is>
      </c>
      <c r="B5" s="10" t="inlineStr">
        <is>
          <t>Uji t berpasangan</t>
        </is>
      </c>
      <c r="C5" s="10" t="inlineStr">
        <is>
          <t>Wilcoxon signed-rank</t>
        </is>
      </c>
    </row>
    <row r="6">
      <c r="A6" s="5" t="inlineStr">
        <is>
          <t>Tiga+ kelompok independen</t>
        </is>
      </c>
      <c r="B6" s="10" t="inlineStr">
        <is>
          <t>ANOVA satu arah</t>
        </is>
      </c>
      <c r="C6" s="10" t="inlineStr">
        <is>
          <t>Kruskal-Wallis</t>
        </is>
      </c>
    </row>
    <row r="7"/>
    <row r="8">
      <c r="A8" s="5" t="inlineStr">
        <is>
          <t>Pakai non-parametrik bila data TIDAK normal atau ordinal (Likert). Kerjanya pada PERINGKAT, bukan rata-rata.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 ht="30" customHeight="1">
      <c r="A1" s="1" t="inlineStr">
        <is>
          <t>Catatan SPSS</t>
        </is>
      </c>
      <c r="B1" s="3" t="n"/>
    </row>
    <row r="2"/>
    <row r="3">
      <c r="A3" s="8" t="inlineStr">
        <is>
          <t>Mann-Whitney: Analyze &gt; Nonparametric Tests &gt; Legacy Dialogs &gt; 2 Independent Samples.</t>
        </is>
      </c>
      <c r="B3" s="3" t="n"/>
    </row>
    <row r="4">
      <c r="A4" s="8" t="inlineStr">
        <is>
          <t>Centang Mann-Whitney U. Test Variable = skor, Grouping = kode kelompok.</t>
        </is>
      </c>
      <c r="B4" s="3" t="n"/>
    </row>
    <row r="5">
      <c r="A5" s="8" t="inlineStr">
        <is>
          <t>Wilcoxon: Analyze &gt; Nonparametric Tests &gt; Legacy Dialogs &gt; 2 Related Samples.</t>
        </is>
      </c>
      <c r="B5" s="3" t="n"/>
    </row>
    <row r="6">
      <c r="A6" s="8" t="inlineStr">
        <is>
          <t>Pilih Wilcoxon. Masukkan pasangan variabel sebelum &amp; sesudah.</t>
        </is>
      </c>
      <c r="B6" s="3" t="n"/>
    </row>
    <row r="7">
      <c r="A7" s="8" t="inlineStr">
        <is>
          <t>Baca Asymp. Sig. (2-tailed). Sig. &lt; 0,05 = berbeda signifikan.</t>
        </is>
      </c>
      <c r="B7" s="3" t="n"/>
    </row>
    <row r="8">
      <c r="A8" s="8" t="inlineStr">
        <is>
          <t>Tak perlu baca U-tabel manual; SPSS sudah memberi nilai Sig.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2026-06-14T10:31:31Z</dcterms:modified>
  <cp:lastModifiedBy>stdsquare2-generator</cp:lastModifiedBy>
</cp:coreProperties>
</file>