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INPUT" sheetId="2" state="visible" r:id="rId2"/>
    <sheet xmlns:r="http://schemas.openxmlformats.org/officeDocument/2006/relationships" name="MULTI_STEP" sheetId="3" state="visible" r:id="rId3"/>
    <sheet xmlns:r="http://schemas.openxmlformats.org/officeDocument/2006/relationships" name="SINGLE_STEP" sheetId="4" state="visible" r:id="rId4"/>
    <sheet xmlns:r="http://schemas.openxmlformats.org/officeDocument/2006/relationships" name="ANALISI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555555"/>
      <sz val="10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1F3864"/>
      <sz val="11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2F2F2"/>
      </patternFill>
    </fill>
    <fill>
      <patternFill patternType="solid">
        <fgColor rgb="002E5496"/>
      </patternFill>
    </fill>
    <fill>
      <patternFill patternType="solid">
        <fgColor rgb="00FFF2CC"/>
      </patternFill>
    </fill>
    <fill>
      <patternFill patternType="solid">
        <fgColor rgb="00C6E0B4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indent="2"/>
    </xf>
    <xf numFmtId="164" fontId="4" fillId="5" borderId="1" applyAlignment="1" pivotButton="0" quotePrefix="0" xfId="0">
      <alignment horizontal="right" vertical="center"/>
    </xf>
    <xf numFmtId="0" fontId="2" fillId="0" borderId="1" pivotButton="0" quotePrefix="0" xfId="0"/>
    <xf numFmtId="0" fontId="3" fillId="0" borderId="1" pivotButton="0" quotePrefix="0" xfId="0"/>
    <xf numFmtId="164" fontId="6" fillId="6" borderId="1" applyAlignment="1" pivotButton="0" quotePrefix="0" xfId="0">
      <alignment horizontal="right" vertical="center"/>
    </xf>
    <xf numFmtId="10" fontId="4" fillId="5" borderId="1" applyAlignment="1" pivotButton="0" quotePrefix="0" xfId="0">
      <alignment horizontal="right" vertical="center"/>
    </xf>
    <xf numFmtId="3" fontId="4" fillId="5" borderId="1" applyAlignment="1" pivotButton="0" quotePrefix="0" xfId="0">
      <alignment horizontal="right" vertical="center"/>
    </xf>
    <xf numFmtId="164" fontId="3" fillId="7" borderId="1" applyAlignment="1" pivotButton="0" quotePrefix="0" xfId="0">
      <alignment horizontal="right" vertical="center"/>
    </xf>
    <xf numFmtId="0" fontId="6" fillId="0" borderId="1" pivotButton="0" quotePrefix="0" xfId="0"/>
    <xf numFmtId="0" fontId="2" fillId="0" borderId="1" applyAlignment="1" pivotButton="0" quotePrefix="0" xfId="0">
      <alignment horizontal="left" vertical="center" indent="2"/>
    </xf>
    <xf numFmtId="10" fontId="2" fillId="7" borderId="1" applyAlignment="1" pivotButton="0" quotePrefix="0" xfId="0">
      <alignment horizontal="right" vertical="center"/>
    </xf>
    <xf numFmtId="0" fontId="4" fillId="0" borderId="1" pivotButton="0" quotePrefix="0" xfId="0"/>
    <xf numFmtId="3" fontId="4" fillId="7" borderId="1" applyAlignment="1" pivotButton="0" quotePrefix="0" xfId="0">
      <alignment horizontal="right" vertical="center"/>
    </xf>
    <xf numFmtId="4" fontId="6" fillId="6" borderId="1" applyAlignment="1" pivotButton="0" quotePrefix="0" xfId="0">
      <alignment horizontal="right" vertical="center"/>
    </xf>
    <xf numFmtId="164" fontId="4" fillId="7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left" vertical="center" wrapText="1"/>
    </xf>
    <xf numFmtId="4" fontId="3" fillId="7" borderId="1" applyAlignment="1" pivotButton="0" quotePrefix="0" xfId="0">
      <alignment horizontal="right" vertical="center"/>
    </xf>
    <xf numFmtId="164" fontId="2" fillId="0" borderId="1" applyAlignment="1" pivotButton="0" quotePrefix="0" xfId="0">
      <alignment horizontal="right" vertical="center"/>
    </xf>
    <xf numFmtId="4" fontId="4" fillId="7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95" customWidth="1" min="2" max="2"/>
  </cols>
  <sheetData>
    <row r="1" ht="26" customHeight="1">
      <c r="A1" s="1" t="inlineStr">
        <is>
          <t>WORKBOOK LAPORAN LABA RUGI — Instruksi</t>
        </is>
      </c>
    </row>
    <row r="2" ht="18" customHeight="1">
      <c r="A2" s="2" t="inlineStr">
        <is>
          <t>PT Garuda Karya Mandiri (manufaktur garmen, Bandung) FY2025 — pendamping artikel /akuntansi/laba-rugi/</t>
        </is>
      </c>
    </row>
    <row r="4">
      <c r="A4" s="3" t="inlineStr">
        <is>
          <t>Topik</t>
        </is>
      </c>
      <c r="B4" s="3" t="inlineStr">
        <is>
          <t>Penjelasan</t>
        </is>
      </c>
    </row>
    <row r="5" ht="32" customHeight="1">
      <c r="A5" s="4" t="inlineStr">
        <is>
          <t>Cara pakai</t>
        </is>
      </c>
      <c r="B5" s="5" t="inlineStr">
        <is>
          <t>Ubah angka di sheet INPUT (sel kuning). Semua laporan di MULTI_STEP, SINGLE_STEP, dan ANALISIS menghitung ulang otomatis.</t>
        </is>
      </c>
    </row>
    <row r="6" ht="32" customHeight="1">
      <c r="A6" s="4" t="inlineStr">
        <is>
          <t>Satuan</t>
        </is>
      </c>
      <c r="B6" s="5" t="inlineStr">
        <is>
          <t>Semua nilai moneter dalam Rupiah Ribu (Rp '000). 1.000 = Rp 1 juta; 1.000.000 = Rp 1 miliar.</t>
        </is>
      </c>
    </row>
    <row r="7" ht="32" customHeight="1">
      <c r="A7" s="4" t="inlineStr">
        <is>
          <t>Format</t>
        </is>
      </c>
      <c r="B7" s="5" t="inlineStr">
        <is>
          <t>Multi-step: 8 lapis sub-total (Pendapatan -&gt; HPP -&gt; Laba Kotor -&gt; Opex -&gt; EBIT -&gt; Non-Op -&gt; EBT -&gt; PPh -&gt; Laba Bersih). Single-step: 1 pengurangan (Total Pendapatan - Total Beban).</t>
        </is>
      </c>
    </row>
    <row r="8" ht="32" customHeight="1">
      <c r="A8" s="4" t="inlineStr">
        <is>
          <t>EPS</t>
        </is>
      </c>
      <c r="B8" s="5" t="inlineStr">
        <is>
          <t>Earnings Per Share dasar = Laba Bersih / Saham beredar rata-rata (PSAK 56). EPS dilusan tidak dihitung di sini.</t>
        </is>
      </c>
    </row>
    <row r="9" ht="32" customHeight="1">
      <c r="A9" s="4" t="inlineStr">
        <is>
          <t>Pajak</t>
        </is>
      </c>
      <c r="B9" s="5" t="inlineStr">
        <is>
          <t>Tarif PPh Badan 22% (UU HPP No. 7/2021). Tarif efektif = PPh / EBT; bisa berbeda dari 22% bila ada koreksi fiskal.</t>
        </is>
      </c>
    </row>
    <row r="10" ht="32" customHeight="1">
      <c r="A10" s="4" t="inlineStr">
        <is>
          <t>Standar</t>
        </is>
      </c>
      <c r="B10" s="5" t="inlineStr">
        <is>
          <t>PSAK 1 (Penyajian Laporan Keuangan), PSAK 72 (Pendapatan), PSAK 56 (Laba Per Saham). Format by function, basis akrual.</t>
        </is>
      </c>
    </row>
    <row r="11" ht="32" customHeight="1">
      <c r="A11" s="4" t="inlineStr">
        <is>
          <t>Sel hijau</t>
        </is>
      </c>
      <c r="B11" s="5" t="inlineStr">
        <is>
          <t>OUTPUT — formula hidup, jangan ditimpa manual.</t>
        </is>
      </c>
    </row>
    <row r="12" ht="32" customHeight="1">
      <c r="A12" s="4" t="inlineStr">
        <is>
          <t>Sel kuning</t>
        </is>
      </c>
      <c r="B12" s="5" t="inlineStr">
        <is>
          <t>INPUT — boleh diubah untuk skenario analisis.</t>
        </is>
      </c>
    </row>
    <row r="13" ht="32" customHeight="1">
      <c r="A13" s="4" t="inlineStr">
        <is>
          <t>Rekonsiliasi</t>
        </is>
      </c>
      <c r="B13" s="5" t="inlineStr">
        <is>
          <t>Sheet SINGLE_STEP punya baris cek: Laba Bersih (single) - Laba Bersih (multi) harus = 0.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4" customWidth="1" min="1" max="1"/>
    <col width="22" customWidth="1" min="2" max="2"/>
    <col width="60" customWidth="1" min="3" max="3"/>
  </cols>
  <sheetData>
    <row r="1" ht="26" customHeight="1">
      <c r="A1" s="1" t="inlineStr">
        <is>
          <t>INPUT — Komponen Laba Rugi PT Garuda Karya Mandiri FY2025</t>
        </is>
      </c>
    </row>
    <row r="2" ht="18" customHeight="1">
      <c r="A2" s="2" t="inlineStr">
        <is>
          <t>Ubah sel kuning. Mata uang: Rupiah Ribu (Rp '000). Semua output di sheet lain merujuk ke sini.</t>
        </is>
      </c>
    </row>
    <row r="4">
      <c r="A4" s="3" t="inlineStr">
        <is>
          <t>Komponen</t>
        </is>
      </c>
      <c r="B4" s="3" t="inlineStr">
        <is>
          <t>Nilai (Rp Ribu)</t>
        </is>
      </c>
      <c r="C4" s="3" t="inlineStr">
        <is>
          <t>Catatan</t>
        </is>
      </c>
    </row>
    <row r="6" ht="20" customHeight="1">
      <c r="A6" s="6" t="inlineStr">
        <is>
          <t>PENDAPATAN (REVENUE)</t>
        </is>
      </c>
    </row>
    <row r="7">
      <c r="A7" s="7" t="inlineStr">
        <is>
          <t>Pendapatan penjualan seragam kerja</t>
        </is>
      </c>
      <c r="B7" s="8" t="n">
        <v>142500000</v>
      </c>
      <c r="C7" s="9" t="inlineStr">
        <is>
          <t>Lini 1: korporat</t>
        </is>
      </c>
    </row>
    <row r="8">
      <c r="A8" s="7" t="inlineStr">
        <is>
          <t>Pendapatan penjualan jaket</t>
        </is>
      </c>
      <c r="B8" s="8" t="n">
        <v>88300000</v>
      </c>
      <c r="C8" s="9" t="inlineStr">
        <is>
          <t>Lini 2: distributor</t>
        </is>
      </c>
    </row>
    <row r="9">
      <c r="A9" s="7" t="inlineStr">
        <is>
          <t>Pendapatan jasa cut-make-trim</t>
        </is>
      </c>
      <c r="B9" s="8" t="n">
        <v>24200000</v>
      </c>
      <c r="C9" s="9" t="inlineStr">
        <is>
          <t>Lini 3: brand fesyen lokal</t>
        </is>
      </c>
    </row>
    <row r="10">
      <c r="A10" s="10" t="inlineStr">
        <is>
          <t>Total Pendapatan (net)</t>
        </is>
      </c>
      <c r="B10" s="11">
        <f>SUM(B7:B9)</f>
        <v/>
      </c>
      <c r="C10" s="9">
        <f> jumlah tiga lini</f>
        <v/>
      </c>
    </row>
    <row r="12" ht="20" customHeight="1">
      <c r="A12" s="6" t="inlineStr">
        <is>
          <t>HARGA POKOK PENJUALAN (HPP)</t>
        </is>
      </c>
    </row>
    <row r="13">
      <c r="A13" s="7" t="inlineStr">
        <is>
          <t>Persediaan produk jadi awal</t>
        </is>
      </c>
      <c r="B13" s="8" t="n">
        <v>12400000</v>
      </c>
      <c r="C13" s="9" t="inlineStr">
        <is>
          <t>Dari neraca awal periode</t>
        </is>
      </c>
    </row>
    <row r="14">
      <c r="A14" s="7" t="inlineStr">
        <is>
          <t>Biaya produksi (bahan + TKL + overhead)</t>
        </is>
      </c>
      <c r="B14" s="8" t="n">
        <v>161200000</v>
      </c>
      <c r="C14" s="9" t="inlineStr">
        <is>
          <t>Bahan baku terpakai + tenaga kerja langsung + overhead pabrik</t>
        </is>
      </c>
    </row>
    <row r="15">
      <c r="A15" s="7" t="inlineStr">
        <is>
          <t>Persediaan produk jadi akhir</t>
        </is>
      </c>
      <c r="B15" s="8" t="n">
        <v>-14800000</v>
      </c>
      <c r="C15" s="9" t="inlineStr">
        <is>
          <t>Negatif = dikurangkan; jadi aset di neraca</t>
        </is>
      </c>
    </row>
    <row r="16">
      <c r="A16" s="10" t="inlineStr">
        <is>
          <t>Total HPP</t>
        </is>
      </c>
      <c r="B16" s="11">
        <f>SUM(B13:B15)</f>
        <v/>
      </c>
      <c r="C16" s="9">
        <f> Persediaan awal + Produksi - Persediaan akhir</f>
        <v/>
      </c>
    </row>
    <row r="18" ht="20" customHeight="1">
      <c r="A18" s="6" t="inlineStr">
        <is>
          <t>BEBAN OPERASI (OPEX)</t>
        </is>
      </c>
    </row>
    <row r="19">
      <c r="A19" s="7" t="inlineStr">
        <is>
          <t>Beban penjualan</t>
        </is>
      </c>
      <c r="B19" s="8" t="n">
        <v>-14600000</v>
      </c>
      <c r="C19" s="9" t="inlineStr">
        <is>
          <t>Komisi, kargo, iklan, gaji sales</t>
        </is>
      </c>
    </row>
    <row r="20">
      <c r="A20" s="7" t="inlineStr">
        <is>
          <t>Beban umum &amp; administrasi</t>
        </is>
      </c>
      <c r="B20" s="8" t="n">
        <v>-19300000</v>
      </c>
      <c r="C20" s="9" t="inlineStr">
        <is>
          <t>Gaji back-office, sewa kantor, TI, audit</t>
        </is>
      </c>
    </row>
    <row r="21">
      <c r="A21" s="10" t="inlineStr">
        <is>
          <t>Total Beban Operasi</t>
        </is>
      </c>
      <c r="B21" s="11">
        <f>SUM(B19:B20)</f>
        <v/>
      </c>
      <c r="C21" s="9">
        <f> Penjualan + G&amp;A (sudah negatif)</f>
        <v/>
      </c>
    </row>
    <row r="23" ht="20" customHeight="1">
      <c r="A23" s="6" t="inlineStr">
        <is>
          <t>PENDAPATAN &amp; BEBAN NON-OPERASI</t>
        </is>
      </c>
    </row>
    <row r="24">
      <c r="A24" s="7" t="inlineStr">
        <is>
          <t>Pendapatan bunga deposito</t>
        </is>
      </c>
      <c r="B24" s="8" t="n">
        <v>1200000</v>
      </c>
      <c r="C24" s="9" t="inlineStr">
        <is>
          <t>Non-operasi: perusahaan bukan bank</t>
        </is>
      </c>
    </row>
    <row r="25">
      <c r="A25" s="7" t="inlineStr">
        <is>
          <t>Keuntungan jual mesin jahit lama</t>
        </is>
      </c>
      <c r="B25" s="8" t="n">
        <v>3500000</v>
      </c>
      <c r="C25" s="9" t="inlineStr">
        <is>
          <t>SATU KALI (non-recurring) — pisahkan untuk analisis laba inti</t>
        </is>
      </c>
    </row>
    <row r="26">
      <c r="A26" s="7" t="inlineStr">
        <is>
          <t>Beban bunga utang jangka panjang</t>
        </is>
      </c>
      <c r="B26" s="8" t="n">
        <v>-6800000</v>
      </c>
      <c r="C26" s="9" t="inlineStr">
        <is>
          <t>Beban pendanaan, non-operasi</t>
        </is>
      </c>
    </row>
    <row r="27">
      <c r="A27" s="7" t="inlineStr">
        <is>
          <t>Kerugian selisih kurs</t>
        </is>
      </c>
      <c r="B27" s="8" t="n">
        <v>-1400000</v>
      </c>
      <c r="C27" s="9" t="inlineStr">
        <is>
          <t>Translasi piutang ekspor USD</t>
        </is>
      </c>
    </row>
    <row r="28">
      <c r="A28" s="10" t="inlineStr">
        <is>
          <t>Net Beban/Pendapatan Non-Operasi</t>
        </is>
      </c>
      <c r="B28" s="11">
        <f>SUM(B24:B27)</f>
        <v/>
      </c>
      <c r="C28" s="9" t="inlineStr">
        <is>
          <t>Positif = net pendapatan; negatif = net beban</t>
        </is>
      </c>
    </row>
    <row r="30" ht="20" customHeight="1">
      <c r="A30" s="6" t="inlineStr">
        <is>
          <t>PAJAK &amp; SAHAM</t>
        </is>
      </c>
    </row>
    <row r="31">
      <c r="A31" s="7" t="inlineStr">
        <is>
          <t>Tarif PPh Badan (statuter)</t>
        </is>
      </c>
      <c r="B31" s="12" t="n">
        <v>0.22</v>
      </c>
      <c r="C31" s="9" t="inlineStr">
        <is>
          <t>UU HPP No. 7/2021 (22%); UMKM &lt;Rp 4,8M pakai PP 55/2022</t>
        </is>
      </c>
    </row>
    <row r="32">
      <c r="A32" s="7" t="inlineStr">
        <is>
          <t>Saham beredar rata-rata (Ribu lembar)</t>
        </is>
      </c>
      <c r="B32" s="13" t="n">
        <v>25000</v>
      </c>
      <c r="C32" s="9" t="inlineStr">
        <is>
          <t>25.000.000 lembar; konstan sepanjang FY2025</t>
        </is>
      </c>
    </row>
  </sheetData>
  <mergeCells count="7">
    <mergeCell ref="A1:C1"/>
    <mergeCell ref="A23:C23"/>
    <mergeCell ref="A6:C6"/>
    <mergeCell ref="A18:C18"/>
    <mergeCell ref="A30:C30"/>
    <mergeCell ref="A12:C12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4" customWidth="1" min="1" max="1"/>
    <col width="22" customWidth="1" min="2" max="2"/>
    <col width="56" customWidth="1" min="3" max="3"/>
  </cols>
  <sheetData>
    <row r="1" ht="26" customHeight="1">
      <c r="A1" s="1" t="inlineStr">
        <is>
          <t>LAPORAN LABA RUGI — FORMAT MULTI-STEP</t>
        </is>
      </c>
    </row>
    <row r="2" ht="18" customHeight="1">
      <c r="A2" s="2" t="inlineStr">
        <is>
          <t>Delapan lapis sub-total bertahap. Semua formula merujuk INPUT. PSAK 1 (by function).</t>
        </is>
      </c>
    </row>
    <row r="4">
      <c r="A4" s="3" t="inlineStr">
        <is>
          <t>Pos</t>
        </is>
      </c>
      <c r="B4" s="3" t="inlineStr">
        <is>
          <t>FY2025 (Rp Ribu)</t>
        </is>
      </c>
      <c r="C4" s="3" t="inlineStr">
        <is>
          <t>Formula / Catatan</t>
        </is>
      </c>
    </row>
    <row r="5">
      <c r="A5" s="10" t="inlineStr">
        <is>
          <t>Pendapatan (Revenue)</t>
        </is>
      </c>
      <c r="B5" s="11">
        <f>INPUT!B10</f>
        <v/>
      </c>
      <c r="C5" s="9" t="inlineStr">
        <is>
          <t>Lapis 1</t>
        </is>
      </c>
    </row>
    <row r="6">
      <c r="A6" s="10" t="inlineStr">
        <is>
          <t>Harga Pokok Penjualan (HPP)</t>
        </is>
      </c>
      <c r="B6" s="14">
        <f>INPUT!B16</f>
        <v/>
      </c>
      <c r="C6" s="9" t="inlineStr">
        <is>
          <t>Lapis 2</t>
        </is>
      </c>
    </row>
    <row r="7">
      <c r="A7" s="15" t="inlineStr">
        <is>
          <t>LABA KOTOR (Gross Profit)</t>
        </is>
      </c>
      <c r="B7" s="11">
        <f>B5+B6</f>
        <v/>
      </c>
      <c r="C7" s="9">
        <f> Pendapatan + HPP  (HPP sudah negatif)  |  Lapis 3</f>
        <v/>
      </c>
    </row>
    <row r="8">
      <c r="A8" s="16" t="inlineStr">
        <is>
          <t xml:space="preserve">   Gross Profit Margin</t>
        </is>
      </c>
      <c r="B8" s="17">
        <f>B7/B5</f>
        <v/>
      </c>
      <c r="C8" s="9">
        <f> Laba Kotor / Pendapatan</f>
        <v/>
      </c>
    </row>
    <row r="9">
      <c r="A9" s="10" t="inlineStr">
        <is>
          <t>Beban Operasi (Opex)</t>
        </is>
      </c>
      <c r="B9" s="14">
        <f>INPUT!B21</f>
        <v/>
      </c>
      <c r="C9" s="9" t="inlineStr">
        <is>
          <t>Lapis 4  (penjualan + G&amp;A; sudah negatif)</t>
        </is>
      </c>
    </row>
    <row r="10">
      <c r="A10" s="15" t="inlineStr">
        <is>
          <t>LABA OPERASI / EBIT</t>
        </is>
      </c>
      <c r="B10" s="11">
        <f>B7+B9</f>
        <v/>
      </c>
      <c r="C10" s="9">
        <f> Laba Kotor + Opex  |  Lapis 5</f>
        <v/>
      </c>
    </row>
    <row r="11">
      <c r="A11" s="16" t="inlineStr">
        <is>
          <t xml:space="preserve">   Operating Profit Margin</t>
        </is>
      </c>
      <c r="B11" s="17">
        <f>B10/B5</f>
        <v/>
      </c>
      <c r="C11" s="9">
        <f> EBIT / Pendapatan</f>
        <v/>
      </c>
    </row>
    <row r="12">
      <c r="A12" s="10" t="inlineStr">
        <is>
          <t>Pendapatan &amp; Beban Non-Operasi (net)</t>
        </is>
      </c>
      <c r="B12" s="14">
        <f>INPUT!B28</f>
        <v/>
      </c>
      <c r="C12" s="9" t="inlineStr">
        <is>
          <t>Lapis 6  (bunga, keuntungan aset, selisih kurs)</t>
        </is>
      </c>
    </row>
    <row r="13">
      <c r="A13" s="15" t="inlineStr">
        <is>
          <t>LABA SEBELUM PAJAK (EBT)</t>
        </is>
      </c>
      <c r="B13" s="11">
        <f>B10+B12</f>
        <v/>
      </c>
      <c r="C13" s="9">
        <f> EBIT + Non-Operasi  |  Lapis 7</f>
        <v/>
      </c>
    </row>
    <row r="14">
      <c r="A14" s="10" t="inlineStr">
        <is>
          <t>Pajak Penghasilan (PPh Badan)</t>
        </is>
      </c>
      <c r="B14" s="14">
        <f>-B13*INPUT!B31</f>
        <v/>
      </c>
      <c r="C14" s="9">
        <f> -EBT x tarif PPh  (negatif = mengurangi)</f>
        <v/>
      </c>
    </row>
    <row r="15">
      <c r="A15" s="16" t="inlineStr">
        <is>
          <t xml:space="preserve">   Tarif Pajak Efektif</t>
        </is>
      </c>
      <c r="B15" s="17">
        <f>-B14/B13</f>
        <v/>
      </c>
      <c r="C15" s="9">
        <f> PPh / EBT  (harus = tarif statuter bila tak ada koreksi fiskal)</f>
        <v/>
      </c>
    </row>
    <row r="16">
      <c r="A16" s="15" t="inlineStr">
        <is>
          <t>LABA BERSIH (Net Income)</t>
        </is>
      </c>
      <c r="B16" s="11">
        <f>B13+B14</f>
        <v/>
      </c>
      <c r="C16" s="9">
        <f> EBT + PPh  |  Lapis 8</f>
        <v/>
      </c>
    </row>
    <row r="17">
      <c r="A17" s="16" t="inlineStr">
        <is>
          <t xml:space="preserve">   Net Profit Margin</t>
        </is>
      </c>
      <c r="B17" s="17">
        <f>B16/B5</f>
        <v/>
      </c>
      <c r="C17" s="9">
        <f> Laba Bersih / Pendapatan</f>
        <v/>
      </c>
    </row>
    <row r="19" ht="20" customHeight="1">
      <c r="A19" s="6" t="inlineStr">
        <is>
          <t>EARNINGS PER SHARE (PSAK 56)</t>
        </is>
      </c>
    </row>
    <row r="20">
      <c r="A20" s="18" t="inlineStr">
        <is>
          <t>Saham beredar rata-rata (Ribu lembar)</t>
        </is>
      </c>
      <c r="B20" s="19">
        <f>INPUT!B32</f>
        <v/>
      </c>
      <c r="C20" s="9" t="inlineStr">
        <is>
          <t>Sumber: INPUT</t>
        </is>
      </c>
    </row>
    <row r="21">
      <c r="A21" s="15" t="inlineStr">
        <is>
          <t>EPS Dasar (Rp / lembar)</t>
        </is>
      </c>
      <c r="B21" s="20">
        <f>B16/B20</f>
        <v/>
      </c>
      <c r="C21" s="9">
        <f> Laba Bersih / Saham beredar rata-rata</f>
        <v/>
      </c>
    </row>
  </sheetData>
  <mergeCells count="3">
    <mergeCell ref="A1:C1"/>
    <mergeCell ref="A19:C19"/>
    <mergeCell ref="A2:C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4" customWidth="1" min="1" max="1"/>
    <col width="22" customWidth="1" min="2" max="2"/>
    <col width="56" customWidth="1" min="3" max="3"/>
  </cols>
  <sheetData>
    <row r="1" ht="26" customHeight="1">
      <c r="A1" s="1" t="inlineStr">
        <is>
          <t>LAPORAN LABA RUGI — FORMAT SINGLE-STEP (Pembanding)</t>
        </is>
      </c>
    </row>
    <row r="2" ht="18" customHeight="1">
      <c r="A2" s="2" t="inlineStr">
        <is>
          <t>Satu pengurangan: Total Pendapatan - Total Beban = Laba Bersih. Semua formula merujuk INPUT.</t>
        </is>
      </c>
    </row>
    <row r="4">
      <c r="A4" s="3" t="inlineStr">
        <is>
          <t>Pos</t>
        </is>
      </c>
      <c r="B4" s="3" t="inlineStr">
        <is>
          <t>FY2025 (Rp Ribu)</t>
        </is>
      </c>
      <c r="C4" s="3" t="inlineStr">
        <is>
          <t>Formula / Catatan</t>
        </is>
      </c>
    </row>
    <row r="5" ht="20" customHeight="1">
      <c r="A5" s="6" t="inlineStr">
        <is>
          <t>PENDAPATAN</t>
        </is>
      </c>
    </row>
    <row r="6">
      <c r="A6" s="7" t="inlineStr">
        <is>
          <t>Pendapatan penjualan &amp; jasa</t>
        </is>
      </c>
      <c r="B6" s="21">
        <f>INPUT!B10</f>
        <v/>
      </c>
      <c r="C6" s="9" t="inlineStr">
        <is>
          <t>Dari INPUT (Total Pendapatan)</t>
        </is>
      </c>
    </row>
    <row r="7">
      <c r="A7" s="7" t="inlineStr">
        <is>
          <t>Pendapatan bunga &amp; keuntungan aset</t>
        </is>
      </c>
      <c r="B7" s="21">
        <f>MAX(0,INPUT!B24)+MAX(0,INPUT!B25)+MAX(0,INPUT!B26)+MAX(0,INPUT!B27)</f>
        <v/>
      </c>
      <c r="C7" s="9" t="inlineStr">
        <is>
          <t>Komponen non-operasi positif (bunga + keuntungan aset)</t>
        </is>
      </c>
    </row>
    <row r="8">
      <c r="A8" s="15" t="inlineStr">
        <is>
          <t>TOTAL PENDAPATAN</t>
        </is>
      </c>
      <c r="B8" s="11">
        <f>B6+B7</f>
        <v/>
      </c>
      <c r="C8" s="9">
        <f> Penjualan + Pendapatan non-operasi</f>
        <v/>
      </c>
    </row>
    <row r="10" ht="20" customHeight="1">
      <c r="A10" s="6" t="inlineStr">
        <is>
          <t>BEBAN</t>
        </is>
      </c>
    </row>
    <row r="11">
      <c r="A11" s="7" t="inlineStr">
        <is>
          <t>Harga Pokok Penjualan</t>
        </is>
      </c>
      <c r="B11" s="21">
        <f>MIN(0,INPUT!B16)</f>
        <v/>
      </c>
      <c r="C11" s="9" t="inlineStr">
        <is>
          <t>HPP sebagai beban (dipaksa negatif)</t>
        </is>
      </c>
    </row>
    <row r="12">
      <c r="A12" s="7" t="inlineStr">
        <is>
          <t>Beban Operasi</t>
        </is>
      </c>
      <c r="B12" s="21">
        <f>INPUT!B21</f>
        <v/>
      </c>
      <c r="C12" s="9" t="inlineStr">
        <is>
          <t>Penjualan + G&amp;A</t>
        </is>
      </c>
    </row>
    <row r="13">
      <c r="A13" s="7" t="inlineStr">
        <is>
          <t>Beban bunga &amp; kerugian non-operasi</t>
        </is>
      </c>
      <c r="B13" s="21">
        <f>MIN(0,INPUT!B24)+MIN(0,INPUT!B25)+MIN(0,INPUT!B26)+MIN(0,INPUT!B27)</f>
        <v/>
      </c>
      <c r="C13" s="9" t="inlineStr">
        <is>
          <t>Beban bunga + selisih kurs</t>
        </is>
      </c>
    </row>
    <row r="14">
      <c r="A14" s="7" t="inlineStr">
        <is>
          <t>Pajak Penghasilan</t>
        </is>
      </c>
      <c r="B14" s="21">
        <f>MULTI_STEP!B14</f>
        <v/>
      </c>
      <c r="C14" s="9">
        <f> -EBT x tarif  (ditarik dari MULTI_STEP agar identik)</f>
        <v/>
      </c>
    </row>
    <row r="15">
      <c r="A15" s="15" t="inlineStr">
        <is>
          <t>TOTAL BEBAN</t>
        </is>
      </c>
      <c r="B15" s="11">
        <f>SUM(B11:B14)</f>
        <v/>
      </c>
      <c r="C15" s="9">
        <f> HPP + Opex + Bunga/Kurs + Pajak</f>
        <v/>
      </c>
    </row>
    <row r="17">
      <c r="A17" s="15" t="inlineStr">
        <is>
          <t>LABA BERSIH</t>
        </is>
      </c>
      <c r="B17" s="11">
        <f>B8+B15</f>
        <v/>
      </c>
      <c r="C17" s="9">
        <f> Total Pendapatan + Total Beban</f>
        <v/>
      </c>
    </row>
    <row r="19" ht="20" customHeight="1">
      <c r="A19" s="22" t="inlineStr">
        <is>
          <t>REKONSILIASI (Cek Konsistensi Multi-Step vs Single-Step)</t>
        </is>
      </c>
    </row>
    <row r="20">
      <c r="A20" s="18" t="inlineStr">
        <is>
          <t>Laba Bersih (Multi-Step)</t>
        </is>
      </c>
      <c r="B20" s="21">
        <f>MULTI_STEP!B16</f>
        <v/>
      </c>
      <c r="C20" s="9" t="inlineStr">
        <is>
          <t>Sumber: sheet MULTI_STEP</t>
        </is>
      </c>
    </row>
    <row r="21">
      <c r="A21" s="18" t="inlineStr">
        <is>
          <t>Laba Bersih (Single-Step)</t>
        </is>
      </c>
      <c r="B21" s="21">
        <f>B17</f>
        <v/>
      </c>
      <c r="C21" s="9" t="inlineStr">
        <is>
          <t>Baris di atas</t>
        </is>
      </c>
    </row>
    <row r="22">
      <c r="A22" s="10" t="inlineStr">
        <is>
          <t>Selisih (harus = 0)</t>
        </is>
      </c>
      <c r="B22" s="14">
        <f>B21-B20</f>
        <v/>
      </c>
      <c r="C22" s="9" t="inlineStr">
        <is>
          <t>Bila bukan 0, ada inkonsistensi klasifikasi</t>
        </is>
      </c>
    </row>
    <row r="23">
      <c r="A23" s="10" t="inlineStr">
        <is>
          <t>Status</t>
        </is>
      </c>
      <c r="B23" s="23">
        <f>IF(ROUND(B22,0)=0,"REKONSILIASI OK ✓","CEK! ✗")</f>
        <v/>
      </c>
      <c r="C23" s="24" t="n"/>
    </row>
  </sheetData>
  <mergeCells count="5">
    <mergeCell ref="A10:C10"/>
    <mergeCell ref="A19:C19"/>
    <mergeCell ref="A1:C1"/>
    <mergeCell ref="A5:C5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38" customWidth="1" min="2" max="2"/>
    <col width="22" customWidth="1" min="3" max="3"/>
    <col width="18" customWidth="1" min="4" max="4"/>
    <col width="22" customWidth="1" min="5" max="5"/>
  </cols>
  <sheetData>
    <row r="1" ht="26" customHeight="1">
      <c r="A1" s="1" t="inlineStr">
        <is>
          <t>ANALISIS SENSITIVITAS — Dampak Perubahan ke Laba Bersih &amp; EPS</t>
        </is>
      </c>
    </row>
    <row r="2" ht="18" customHeight="1">
      <c r="A2" s="2" t="inlineStr">
        <is>
          <t>Berapa dampak skenario ke laba bersih dan EPS? Baseline ditarik dari MULTI_STEP.</t>
        </is>
      </c>
    </row>
    <row r="4">
      <c r="A4" s="3" t="inlineStr">
        <is>
          <t>Skenario</t>
        </is>
      </c>
      <c r="B4" s="3" t="inlineStr">
        <is>
          <t>Asumsi</t>
        </is>
      </c>
      <c r="C4" s="3" t="inlineStr">
        <is>
          <t>Laba Bersih (Rp Ribu)</t>
        </is>
      </c>
      <c r="D4" s="3" t="inlineStr">
        <is>
          <t>EPS (Rp/lembar)</t>
        </is>
      </c>
      <c r="E4" s="3" t="inlineStr">
        <is>
          <t>Δ vs Baseline (Rp Ribu)</t>
        </is>
      </c>
    </row>
    <row r="5">
      <c r="A5" s="10" t="inlineStr">
        <is>
          <t>Baseline (sekarang)</t>
        </is>
      </c>
      <c r="B5" s="25" t="inlineStr">
        <is>
          <t>Tak ada perubahan</t>
        </is>
      </c>
      <c r="C5" s="14">
        <f>(1.0*INPUT!B10+1.0*INPUT!B16+1.0*INPUT!B21+1.0*INPUT!B28)*(1-INPUT!B31)</f>
        <v/>
      </c>
      <c r="D5" s="26">
        <f>C5/INPUT!B32</f>
        <v/>
      </c>
      <c r="E5" s="27" t="n">
        <v>0</v>
      </c>
    </row>
    <row r="6">
      <c r="A6" s="18" t="inlineStr">
        <is>
          <t>Pendapatan -10%</t>
        </is>
      </c>
      <c r="B6" s="25" t="inlineStr">
        <is>
          <t>Resesi: penjualan turun 10%</t>
        </is>
      </c>
      <c r="C6" s="21">
        <f>(0.9*INPUT!B10+1.0*INPUT!B16+1.0*INPUT!B21+1.0*INPUT!B28)*(1-INPUT!B31)</f>
        <v/>
      </c>
      <c r="D6" s="28">
        <f>C6/INPUT!B32</f>
        <v/>
      </c>
      <c r="E6" s="29">
        <f>C6-C5</f>
        <v/>
      </c>
    </row>
    <row r="7">
      <c r="A7" s="18" t="inlineStr">
        <is>
          <t>Pendapatan +10%</t>
        </is>
      </c>
      <c r="B7" s="25" t="inlineStr">
        <is>
          <t>Ekspansi: penjualan naik 10%</t>
        </is>
      </c>
      <c r="C7" s="21">
        <f>(1.1*INPUT!B10+1.0*INPUT!B16+1.0*INPUT!B21+1.0*INPUT!B28)*(1-INPUT!B31)</f>
        <v/>
      </c>
      <c r="D7" s="28">
        <f>C7/INPUT!B32</f>
        <v/>
      </c>
      <c r="E7" s="29">
        <f>C7-C5</f>
        <v/>
      </c>
    </row>
    <row r="8">
      <c r="A8" s="18" t="inlineStr">
        <is>
          <t>HPP +5% (bahan baku naik)</t>
        </is>
      </c>
      <c r="B8" s="25" t="inlineStr">
        <is>
          <t>Kenaikan harga kain 5%</t>
        </is>
      </c>
      <c r="C8" s="21">
        <f>(1.0*INPUT!B10+1.05*INPUT!B16+1.0*INPUT!B21+1.0*INPUT!B28)*(1-INPUT!B31)</f>
        <v/>
      </c>
      <c r="D8" s="28">
        <f>C8/INPUT!B32</f>
        <v/>
      </c>
      <c r="E8" s="29">
        <f>C8-C5</f>
        <v/>
      </c>
    </row>
    <row r="9">
      <c r="A9" s="18" t="inlineStr">
        <is>
          <t>HPP -5% (efisiensi)</t>
        </is>
      </c>
      <c r="B9" s="25" t="inlineStr">
        <is>
          <t>Negosiasi supplier berhasil</t>
        </is>
      </c>
      <c r="C9" s="21">
        <f>(1.0*INPUT!B10+0.95*INPUT!B16+1.0*INPUT!B21+1.0*INPUT!B28)*(1-INPUT!B31)</f>
        <v/>
      </c>
      <c r="D9" s="28">
        <f>C9/INPUT!B32</f>
        <v/>
      </c>
      <c r="E9" s="29">
        <f>C9-C5</f>
        <v/>
      </c>
    </row>
    <row r="10">
      <c r="A10" s="18" t="inlineStr">
        <is>
          <t>Opex +10%</t>
        </is>
      </c>
      <c r="B10" s="25" t="inlineStr">
        <is>
          <t>Iklan &amp; rekrutmen membengkak</t>
        </is>
      </c>
      <c r="C10" s="21">
        <f>(1.0*INPUT!B10+1.0*INPUT!B16+1.1*INPUT!B21+1.0*INPUT!B28)*(1-INPUT!B31)</f>
        <v/>
      </c>
      <c r="D10" s="28">
        <f>C10/INPUT!B32</f>
        <v/>
      </c>
      <c r="E10" s="29">
        <f>C10-C5</f>
        <v/>
      </c>
    </row>
    <row r="11">
      <c r="A11" s="18" t="inlineStr">
        <is>
          <t>Bunga +20%</t>
        </is>
      </c>
      <c r="B11" s="25" t="inlineStr">
        <is>
          <t>BI rate naik, beban bunga membesar</t>
        </is>
      </c>
      <c r="C11" s="21">
        <f>(1.0*INPUT!B10+1.0*INPUT!B16+1.0*INPUT!B21+1.2*INPUT!B28)*(1-INPUT!B31)</f>
        <v/>
      </c>
      <c r="D11" s="28">
        <f>C11/INPUT!B32</f>
        <v/>
      </c>
      <c r="E11" s="29">
        <f>C11-C5</f>
        <v/>
      </c>
    </row>
    <row r="12">
      <c r="A12" s="18" t="inlineStr">
        <is>
          <t>Harga krisis: all -15%</t>
        </is>
      </c>
      <c r="B12" s="25" t="inlineStr">
        <is>
          <t>Pendapatan, HPP efisiensi, bunga naik bareng</t>
        </is>
      </c>
      <c r="C12" s="21">
        <f>(0.85*INPUT!B10+0.95*INPUT!B16+1.1*INPUT!B21+1.2*INPUT!B28)*(1-INPUT!B31)</f>
        <v/>
      </c>
      <c r="D12" s="28">
        <f>C12/INPUT!B32</f>
        <v/>
      </c>
      <c r="E12" s="29">
        <f>C12-C5</f>
        <v/>
      </c>
    </row>
    <row r="14" ht="20" customHeight="1">
      <c r="A14" s="6" t="inlineStr">
        <is>
          <t>CATATAN INTERPRETASI</t>
        </is>
      </c>
    </row>
    <row r="15" ht="30" customHeight="1">
      <c r="A15" s="2" t="inlineStr">
        <is>
          <t>•  Laba Bersih = (Pendapatan + HPP + Opex + Non-Op) x (1 - Tarif). HPP, Opex, dan Non-Op sudah bertanda negatif di INPUT.</t>
        </is>
      </c>
    </row>
    <row r="16" ht="30" customHeight="1">
      <c r="A16" s="2" t="inlineStr">
        <is>
          <t>•  EPS = Laba Bersih (Rp Ribu) / Saham beredar rata-rata (Ribu lembar) = Rp per lembar.</t>
        </is>
      </c>
    </row>
    <row r="17" ht="30" customHeight="1">
      <c r="A17" s="2" t="inlineStr">
        <is>
          <t>•  Perhatikan skenario 'HPP +5%' vs 'Pendapatan -10%': keduanya memangkas laba, tapi operasi leverage berbeda. Analis sensitivity mengukur risiko ini.</t>
        </is>
      </c>
    </row>
    <row r="18" ht="30" customHeight="1">
      <c r="A18" s="2" t="inlineStr">
        <is>
          <t>•  Skenario 'Harga krisis' menggabungkan 4 shock sekaligus — simulasi stress test sederhana. Untuk Monte Carlo penuh, gunakan add-in atau Python.</t>
        </is>
      </c>
    </row>
    <row r="19" ht="30" customHeight="1">
      <c r="A19" s="2" t="inlineStr">
        <is>
          <t>•  Semua sel hijau = formula hidup. Ubah INPUT atau pengali di kolom Asumsi (saat ini hardcode di formula) untuk skenario lain.</t>
        </is>
      </c>
    </row>
  </sheetData>
  <mergeCells count="8">
    <mergeCell ref="A2:E2"/>
    <mergeCell ref="A16:E16"/>
    <mergeCell ref="A15:E15"/>
    <mergeCell ref="A19:E19"/>
    <mergeCell ref="A1:E1"/>
    <mergeCell ref="A14:E14"/>
    <mergeCell ref="A17:E17"/>
    <mergeCell ref="A18:E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2026-07-18T08:42:00Z</dcterms:created>
  <dcterms:modified xmlns:dcterms="http://purl.org/dc/terms/" xmlns:xsi="http://www.w3.org/2001/XMLSchema-instance" xsi:type="dcterms:W3CDTF">2026-07-18T08:42:00Z</dcterms:modified>
</cp:coreProperties>
</file>