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RUSKAL_WALLIS" sheetId="1" state="visible" r:id="rId1"/>
    <sheet xmlns:r="http://schemas.openxmlformats.org/officeDocument/2006/relationships" name="FRIEDMAN" sheetId="2" state="visible" r:id="rId2"/>
    <sheet xmlns:r="http://schemas.openxmlformats.org/officeDocument/2006/relationships" name="SPSS" sheetId="3" state="visible" r:id="rId3"/>
    <sheet xmlns:r="http://schemas.openxmlformats.org/officeDocument/2006/relationships" name="KESALAHAN_UMUM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2" customWidth="1" min="3" max="3"/>
    <col width="12" customWidth="1" min="4" max="4"/>
    <col width="8" customWidth="1" min="5" max="5"/>
  </cols>
  <sheetData>
    <row r="1" ht="30" customHeight="1">
      <c r="A1" s="1" t="inlineStr">
        <is>
          <t>Kruskal-Wallis: H = 12/[N(N+1)] * SUM(Rj^2/nj) - 3(N+1)</t>
        </is>
      </c>
      <c r="B1" s="2" t="n"/>
      <c r="C1" s="2" t="n"/>
      <c r="D1" s="2" t="n"/>
      <c r="E1" s="3" t="n"/>
    </row>
    <row r="2"/>
    <row r="3">
      <c r="A3" s="4" t="inlineStr">
        <is>
          <t>Obs</t>
        </is>
      </c>
      <c r="B3" s="4" t="inlineStr">
        <is>
          <t>Grup 1</t>
        </is>
      </c>
      <c r="C3" s="4" t="inlineStr">
        <is>
          <t>Grup 2</t>
        </is>
      </c>
      <c r="D3" s="4" t="inlineStr">
        <is>
          <t>Grup 3</t>
        </is>
      </c>
    </row>
    <row r="4">
      <c r="A4" s="5" t="inlineStr">
        <is>
          <t>data 1</t>
        </is>
      </c>
      <c r="B4" t="n">
        <v>1</v>
      </c>
      <c r="C4" t="n">
        <v>4</v>
      </c>
      <c r="D4" t="n">
        <v>7</v>
      </c>
    </row>
    <row r="5">
      <c r="A5" s="5" t="inlineStr">
        <is>
          <t>data 2</t>
        </is>
      </c>
      <c r="B5" t="n">
        <v>2</v>
      </c>
      <c r="C5" t="n">
        <v>5</v>
      </c>
      <c r="D5" t="n">
        <v>8</v>
      </c>
    </row>
    <row r="6">
      <c r="A6" s="5" t="inlineStr">
        <is>
          <t>data 3</t>
        </is>
      </c>
      <c r="B6" t="n">
        <v>3</v>
      </c>
      <c r="C6" t="n">
        <v>6</v>
      </c>
      <c r="D6" t="n">
        <v>9</v>
      </c>
    </row>
    <row r="7">
      <c r="A7" s="5" t="inlineStr">
        <is>
          <t>Rj (jumlah peringkat)</t>
        </is>
      </c>
      <c r="B7" s="6">
        <f>SUM(B4:B6)</f>
        <v/>
      </c>
      <c r="C7" s="6">
        <f>SUM(C4:C6)</f>
        <v/>
      </c>
      <c r="D7" s="6">
        <f>SUM(D4:D6)</f>
        <v/>
      </c>
    </row>
    <row r="8">
      <c r="A8" s="5" t="inlineStr">
        <is>
          <t>nj (ukuran grup)</t>
        </is>
      </c>
      <c r="B8">
        <f>COUNT(B4:B6)</f>
        <v/>
      </c>
      <c r="C8">
        <f>COUNT(C4:C6)</f>
        <v/>
      </c>
      <c r="D8">
        <f>COUNT(D4:D6)</f>
        <v/>
      </c>
    </row>
    <row r="9">
      <c r="A9" s="5" t="inlineStr">
        <is>
          <t>Rj^2 / nj</t>
        </is>
      </c>
      <c r="B9">
        <f>B7^2/B8</f>
        <v/>
      </c>
      <c r="C9">
        <f>C7^2/C8</f>
        <v/>
      </c>
      <c r="D9">
        <f>D7^2/D8</f>
        <v/>
      </c>
    </row>
    <row r="10"/>
    <row r="11">
      <c r="A11" s="5" t="inlineStr">
        <is>
          <t>N (total data)</t>
        </is>
      </c>
      <c r="B11">
        <f>B8+C8+D8</f>
        <v/>
      </c>
    </row>
    <row r="12">
      <c r="A12" s="5" t="inlineStr">
        <is>
          <t>k (jumlah grup)</t>
        </is>
      </c>
      <c r="B12" t="n">
        <v>3</v>
      </c>
    </row>
    <row r="13">
      <c r="A13" s="5" t="inlineStr">
        <is>
          <t>SUM(Rj^2/nj)</t>
        </is>
      </c>
      <c r="B13" s="6">
        <f>B9+C9+D9</f>
        <v/>
      </c>
    </row>
    <row r="14">
      <c r="A14" s="5" t="inlineStr">
        <is>
          <t>konstanta 12/[N(N+1)]</t>
        </is>
      </c>
      <c r="B14">
        <f>12/(B11*(B11+1))</f>
        <v/>
      </c>
    </row>
    <row r="15">
      <c r="A15" s="5" t="inlineStr">
        <is>
          <t>3(N+1)</t>
        </is>
      </c>
      <c r="B15">
        <f>3*(B11+1)</f>
        <v/>
      </c>
    </row>
    <row r="16">
      <c r="A16" s="5" t="inlineStr">
        <is>
          <t>H = kons*SUM - 3(N+1)</t>
        </is>
      </c>
      <c r="B16" s="7">
        <f>B14*B13-B15</f>
        <v/>
      </c>
    </row>
    <row r="17">
      <c r="A17" s="5" t="inlineStr">
        <is>
          <t>df = k - 1</t>
        </is>
      </c>
      <c r="B17">
        <f>B12-1</f>
        <v/>
      </c>
    </row>
    <row r="18">
      <c r="A18" s="5" t="inlineStr">
        <is>
          <t>chi2-tabel (df=2, 5%)</t>
        </is>
      </c>
      <c r="B18" t="n">
        <v>5.991</v>
      </c>
    </row>
    <row r="19">
      <c r="A19" s="5" t="inlineStr">
        <is>
          <t>Keputusan</t>
        </is>
      </c>
      <c r="B19" s="6">
        <f>IF(B16&gt;B18,"BEDA signifikan","tidak beda")</f>
        <v/>
      </c>
    </row>
    <row r="20"/>
    <row r="21">
      <c r="A21" s="5" t="inlineStr">
        <is>
          <t>Catatan: data sudah terurut -&gt; peringkat = nilai (1..9). H=7,2 &gt; 5,991.</t>
        </is>
      </c>
      <c r="B21" s="2" t="n"/>
      <c r="C21" s="2" t="n"/>
      <c r="D21" s="2" t="n"/>
      <c r="E21" s="3" t="n"/>
    </row>
  </sheetData>
  <mergeCells count="2">
    <mergeCell ref="A21:E21"/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2" customWidth="1" min="3" max="3"/>
    <col width="12" customWidth="1" min="4" max="4"/>
    <col width="8" customWidth="1" min="5" max="5"/>
  </cols>
  <sheetData>
    <row r="1" ht="30" customHeight="1">
      <c r="A1" s="1" t="inlineStr">
        <is>
          <t>Friedman: chi2 = 12/[n*k(k+1)] * SUM(Rj^2) - 3n(k+1)</t>
        </is>
      </c>
      <c r="B1" s="2" t="n"/>
      <c r="C1" s="2" t="n"/>
      <c r="D1" s="2" t="n"/>
      <c r="E1" s="3" t="n"/>
    </row>
    <row r="2"/>
    <row r="3">
      <c r="A3" s="4" t="inlineStr">
        <is>
          <t>Subjek</t>
        </is>
      </c>
      <c r="B3" s="4" t="inlineStr">
        <is>
          <t>Peringkat A</t>
        </is>
      </c>
      <c r="C3" s="4" t="inlineStr">
        <is>
          <t>Peringkat B</t>
        </is>
      </c>
      <c r="D3" s="4" t="inlineStr">
        <is>
          <t>Peringkat C</t>
        </is>
      </c>
    </row>
    <row r="4">
      <c r="A4" s="5" t="inlineStr">
        <is>
          <t>subjek 1</t>
        </is>
      </c>
      <c r="B4" t="n">
        <v>1</v>
      </c>
      <c r="C4" t="n">
        <v>2</v>
      </c>
      <c r="D4" t="n">
        <v>3</v>
      </c>
    </row>
    <row r="5">
      <c r="A5" s="5" t="inlineStr">
        <is>
          <t>subjek 2</t>
        </is>
      </c>
      <c r="B5" t="n">
        <v>1</v>
      </c>
      <c r="C5" t="n">
        <v>2</v>
      </c>
      <c r="D5" t="n">
        <v>3</v>
      </c>
    </row>
    <row r="6">
      <c r="A6" s="5" t="inlineStr">
        <is>
          <t>subjek 3</t>
        </is>
      </c>
      <c r="B6" t="n">
        <v>1</v>
      </c>
      <c r="C6" t="n">
        <v>2</v>
      </c>
      <c r="D6" t="n">
        <v>3</v>
      </c>
    </row>
    <row r="7">
      <c r="A7" s="5" t="inlineStr">
        <is>
          <t>Rj (jumlah peringkat)</t>
        </is>
      </c>
      <c r="B7" s="6">
        <f>SUM(B4:B6)</f>
        <v/>
      </c>
      <c r="C7" s="6">
        <f>SUM(C4:C6)</f>
        <v/>
      </c>
      <c r="D7" s="6">
        <f>SUM(D4:D6)</f>
        <v/>
      </c>
    </row>
    <row r="8">
      <c r="A8" s="5" t="inlineStr">
        <is>
          <t>Rj^2</t>
        </is>
      </c>
      <c r="B8">
        <f>B7^2</f>
        <v/>
      </c>
      <c r="C8">
        <f>C7^2</f>
        <v/>
      </c>
      <c r="D8">
        <f>D7^2</f>
        <v/>
      </c>
    </row>
    <row r="9"/>
    <row r="10">
      <c r="A10" s="5" t="inlineStr">
        <is>
          <t>n (subjek)</t>
        </is>
      </c>
      <c r="B10">
        <f>COUNT(B4:B6)</f>
        <v/>
      </c>
    </row>
    <row r="11">
      <c r="A11" s="5" t="inlineStr">
        <is>
          <t>k (kondisi)</t>
        </is>
      </c>
      <c r="B11" t="n">
        <v>3</v>
      </c>
    </row>
    <row r="12">
      <c r="A12" s="5" t="inlineStr">
        <is>
          <t>SUM(Rj^2)</t>
        </is>
      </c>
      <c r="B12" s="6">
        <f>B8+C8+D8</f>
        <v/>
      </c>
    </row>
    <row r="13">
      <c r="A13" s="5" t="inlineStr">
        <is>
          <t>konstanta 12/[n*k(k+1)]</t>
        </is>
      </c>
      <c r="B13">
        <f>12/(B10*B11*(B11+1))</f>
        <v/>
      </c>
    </row>
    <row r="14">
      <c r="A14" s="5" t="inlineStr">
        <is>
          <t>3n(k+1)</t>
        </is>
      </c>
      <c r="B14">
        <f>3*B10*(B11+1)</f>
        <v/>
      </c>
    </row>
    <row r="15">
      <c r="A15" s="5" t="inlineStr">
        <is>
          <t>chi2-Friedman</t>
        </is>
      </c>
      <c r="B15" s="7">
        <f>B13*B12-B14</f>
        <v/>
      </c>
    </row>
    <row r="16">
      <c r="A16" s="5" t="inlineStr">
        <is>
          <t>df = k - 1</t>
        </is>
      </c>
      <c r="B16">
        <f>B11-1</f>
        <v/>
      </c>
    </row>
    <row r="17">
      <c r="A17" s="5" t="inlineStr">
        <is>
          <t>chi2-tabel (df=2, 5%)</t>
        </is>
      </c>
      <c r="B17" t="n">
        <v>5.991</v>
      </c>
    </row>
    <row r="18">
      <c r="A18" s="5" t="inlineStr">
        <is>
          <t>Keputusan</t>
        </is>
      </c>
      <c r="B18" s="6">
        <f>IF(B15&gt;B17,"BEDA signifikan","tidak beda")</f>
        <v/>
      </c>
    </row>
    <row r="19"/>
    <row r="20">
      <c r="A20" s="5" t="inlineStr">
        <is>
          <t>Peringkat dibuat PER BARIS (1..k). chi2=6,0 &gt; 5,991.</t>
        </is>
      </c>
      <c r="B20" s="2" t="n"/>
      <c r="C20" s="2" t="n"/>
      <c r="D20" s="2" t="n"/>
      <c r="E20" s="3" t="n"/>
    </row>
  </sheetData>
  <mergeCells count="2">
    <mergeCell ref="A1:E1"/>
    <mergeCell ref="A20:E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64" customWidth="1" min="1" max="1"/>
    <col width="10" customWidth="1" min="2" max="2"/>
  </cols>
  <sheetData>
    <row r="1" ht="30" customHeight="1">
      <c r="A1" s="1" t="inlineStr">
        <is>
          <t>Langkah di SPSS</t>
        </is>
      </c>
      <c r="B1" s="3" t="n"/>
    </row>
    <row r="2"/>
    <row r="3">
      <c r="A3" s="5" t="inlineStr">
        <is>
          <t>Kruskal-Wallis (kelompok independen):</t>
        </is>
      </c>
      <c r="B3" s="3" t="n"/>
    </row>
    <row r="4">
      <c r="A4" s="8" t="inlineStr">
        <is>
          <t>Analyze -&gt; Nonparametric Tests -&gt; Legacy Dialogs -&gt; K Independent Samples</t>
        </is>
      </c>
      <c r="B4" s="3" t="n"/>
    </row>
    <row r="5">
      <c r="A5" s="8" t="inlineStr">
        <is>
          <t>Test Variable = skor; Grouping Variable = kelompok; centang Kruskal-Wallis H</t>
        </is>
      </c>
      <c r="B5" s="3" t="n"/>
    </row>
    <row r="6">
      <c r="A6" s="8" t="inlineStr">
        <is>
          <t>Define Range grouping (mis. 1 sampai 3) -&gt; OK</t>
        </is>
      </c>
      <c r="B6" s="3" t="n"/>
    </row>
    <row r="7">
      <c r="A7" s="9" t="inlineStr"/>
      <c r="B7" s="3" t="n"/>
    </row>
    <row r="8">
      <c r="A8" s="5" t="inlineStr">
        <is>
          <t>Friedman (pengukuran berulang):</t>
        </is>
      </c>
      <c r="B8" s="3" t="n"/>
    </row>
    <row r="9">
      <c r="A9" s="8" t="inlineStr">
        <is>
          <t>Analyze -&gt; Nonparametric Tests -&gt; Legacy Dialogs -&gt; K Related Samples</t>
        </is>
      </c>
      <c r="B9" s="3" t="n"/>
    </row>
    <row r="10">
      <c r="A10" s="8" t="inlineStr">
        <is>
          <t>masukkan k variabel kondisi; centang Friedman -&gt; OK</t>
        </is>
      </c>
      <c r="B10" s="3" t="n"/>
    </row>
    <row r="11">
      <c r="A11" s="9" t="inlineStr"/>
      <c r="B11" s="3" t="n"/>
    </row>
    <row r="12">
      <c r="A12" s="8" t="inlineStr">
        <is>
          <t>Baca baris Asymp. Sig. Kalau &lt; 0,05 -&gt; ada perbedaan signifikan.</t>
        </is>
      </c>
      <c r="B12" s="3" t="n"/>
    </row>
    <row r="13">
      <c r="A13" s="8" t="inlineStr">
        <is>
          <t>Untuk tahu pasangan mana yang beda: lanjut post-hoc (Mann-Whitney antar pasangan).</t>
        </is>
      </c>
      <c r="B13" s="3" t="n"/>
    </row>
  </sheetData>
  <mergeCells count="12">
    <mergeCell ref="A4:B4"/>
    <mergeCell ref="A7:B7"/>
    <mergeCell ref="A11:B11"/>
    <mergeCell ref="A10:B10"/>
    <mergeCell ref="A5:B5"/>
    <mergeCell ref="A13:B13"/>
    <mergeCell ref="A1:B1"/>
    <mergeCell ref="A9:B9"/>
    <mergeCell ref="A8:B8"/>
    <mergeCell ref="A3:B3"/>
    <mergeCell ref="A6:B6"/>
    <mergeCell ref="A12:B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8" customWidth="1" min="1" max="1"/>
    <col width="50" customWidth="1" min="2" max="2"/>
  </cols>
  <sheetData>
    <row r="1" ht="30" customHeight="1">
      <c r="A1" s="1" t="inlineStr">
        <is>
          <t>Kesalahan Umum</t>
        </is>
      </c>
      <c r="B1" s="3" t="n"/>
    </row>
    <row r="2"/>
    <row r="3">
      <c r="A3" s="4" t="inlineStr">
        <is>
          <t>Kesalahan</t>
        </is>
      </c>
      <c r="B3" s="4" t="inlineStr">
        <is>
          <t>Perbaikan</t>
        </is>
      </c>
    </row>
    <row r="4">
      <c r="A4" s="10" t="inlineStr">
        <is>
          <t>Tertukar Kruskal-Wallis vs Friedman</t>
        </is>
      </c>
      <c r="B4" s="9" t="inlineStr">
        <is>
          <t>KW = grup independen; Friedman = subjek sama berulang</t>
        </is>
      </c>
    </row>
    <row r="5">
      <c r="A5" s="10" t="inlineStr">
        <is>
          <t>Salah cara memberi peringkat</t>
        </is>
      </c>
      <c r="B5" s="9" t="inlineStr">
        <is>
          <t>KW: gabung semua lalu peringkat 1..N. Friedman: per baris 1..k</t>
        </is>
      </c>
    </row>
    <row r="6">
      <c r="A6" s="10" t="inlineStr">
        <is>
          <t>Memaksa ANOVA padahal normalitas gagal</t>
        </is>
      </c>
      <c r="B6" s="9" t="inlineStr">
        <is>
          <t>Sig. normalitas &lt; 0,05 -&gt; pindah ke non-parametrik</t>
        </is>
      </c>
    </row>
    <row r="7">
      <c r="A7" s="10" t="inlineStr">
        <is>
          <t>Salah derajat bebas</t>
        </is>
      </c>
      <c r="B7" s="9" t="inlineStr">
        <is>
          <t>df = k - 1 (jumlah kelompok - 1), bukan soal jumlah responden</t>
        </is>
      </c>
    </row>
    <row r="8">
      <c r="A8" s="10" t="inlineStr">
        <is>
          <t>Mengira tahu kelompok mana yang beda</t>
        </is>
      </c>
      <c r="B8" s="9" t="inlineStr">
        <is>
          <t>H/chi2 signifikan = ADA beda; lanjut post-hoc utk pasangan</t>
        </is>
      </c>
    </row>
    <row r="9">
      <c r="A9" s="10" t="inlineStr">
        <is>
          <t>Lupa koreksi angka kembar (ties)</t>
        </is>
      </c>
      <c r="B9" s="9" t="inlineStr">
        <is>
          <t>Banyak nilai sama -&gt; pakai H terkoreksi dari output SPSS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2026-06-14T10:31:30Z</dcterms:modified>
  <cp:lastModifiedBy>stdsquare2-generator</cp:lastModifiedBy>
</cp:coreProperties>
</file>