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KSI" sheetId="1" state="visible" r:id="rId1"/>
    <sheet xmlns:r="http://schemas.openxmlformats.org/officeDocument/2006/relationships" name="ASUMSI" sheetId="2" state="visible" r:id="rId2"/>
    <sheet xmlns:r="http://schemas.openxmlformats.org/officeDocument/2006/relationships" name="KALKULASI_MANUAL" sheetId="3" state="visible" r:id="rId3"/>
    <sheet xmlns:r="http://schemas.openxmlformats.org/officeDocument/2006/relationships" name="KALKULASI_OTOMATIS" sheetId="4" state="visible" r:id="rId4"/>
    <sheet xmlns:r="http://schemas.openxmlformats.org/officeDocument/2006/relationships" name="CONTOH_KASUS" sheetId="5" state="visible" r:id="rId5"/>
    <sheet xmlns:r="http://schemas.openxmlformats.org/officeDocument/2006/relationships" name="KESALAHAN_UMUM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4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</fonts>
  <fills count="6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FFF9C4"/>
        <bgColor rgb="00FFF9C4"/>
      </patternFill>
    </fill>
    <fill>
      <patternFill patternType="solid">
        <fgColor rgb="0000C853"/>
        <bgColor rgb="0000C853"/>
      </patternFill>
    </fill>
    <fill>
      <patternFill patternType="solid">
        <fgColor rgb="00FFE0B2"/>
        <bgColor rgb="00FFE0B2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2" fillId="3" borderId="1" applyAlignment="1" pivotButton="0" quotePrefix="0" xfId="0">
      <alignment horizontal="left" vertical="top" wrapText="1"/>
    </xf>
    <xf numFmtId="0" fontId="2" fillId="0" borderId="1" applyAlignment="1" pivotButton="0" quotePrefix="0" xfId="0">
      <alignment horizontal="left" vertical="top" wrapText="1"/>
    </xf>
    <xf numFmtId="0" fontId="3" fillId="0" borderId="1" applyAlignment="1" pivotButton="0" quotePrefix="0" xfId="0">
      <alignment horizontal="left" vertical="top" wrapText="1"/>
    </xf>
    <xf numFmtId="0" fontId="1" fillId="4" borderId="1" applyAlignment="1" pivotButton="0" quotePrefix="0" xfId="0">
      <alignment horizontal="center" vertical="center" wrapText="1"/>
    </xf>
    <xf numFmtId="3" fontId="2" fillId="3" borderId="0" pivotButton="0" quotePrefix="0" xfId="0"/>
    <xf numFmtId="10" fontId="2" fillId="3" borderId="0" pivotButton="0" quotePrefix="0" xfId="0"/>
    <xf numFmtId="1" fontId="0" fillId="0" borderId="0" pivotButton="0" quotePrefix="0" xfId="0"/>
    <xf numFmtId="164" fontId="0" fillId="0" borderId="0" pivotButton="0" quotePrefix="0" xfId="0"/>
    <xf numFmtId="1" fontId="0" fillId="3" borderId="0" pivotButton="0" quotePrefix="0" xfId="0"/>
    <xf numFmtId="4" fontId="0" fillId="0" borderId="0" pivotButton="0" quotePrefix="0" xfId="0"/>
    <xf numFmtId="4" fontId="0" fillId="3" borderId="0" pivotButton="0" quotePrefix="0" xfId="0"/>
    <xf numFmtId="2" fontId="0" fillId="0" borderId="0" pivotButton="0" quotePrefix="0" xfId="0"/>
    <xf numFmtId="0" fontId="0" fillId="3" borderId="0" pivotButton="0" quotePrefix="0" xfId="0"/>
    <xf numFmtId="3" fontId="0" fillId="0" borderId="0" pivotButton="0" quotePrefix="0" xfId="0"/>
    <xf numFmtId="165" fontId="0" fillId="3" borderId="0" pivotButton="0" quotePrefix="0" xfId="0"/>
    <xf numFmtId="0" fontId="2" fillId="5" borderId="0" pivotButton="0" quotePrefix="0" xfId="0"/>
    <xf numFmtId="0" fontId="3" fillId="3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0"/>
  <sheetViews>
    <sheetView workbookViewId="0">
      <selection activeCell="A1" sqref="A1"/>
    </sheetView>
  </sheetViews>
  <sheetFormatPr baseColWidth="8" defaultRowHeight="15"/>
  <cols>
    <col width="5" customWidth="1" min="1" max="1"/>
    <col width="20" customWidth="1" min="2" max="2"/>
    <col width="55" customWidth="1" min="3" max="3"/>
    <col width="12" customWidth="1" min="4" max="4"/>
    <col width="12" customWidth="1" min="5" max="5"/>
    <col width="12" customWidth="1" min="6" max="6"/>
  </cols>
  <sheetData>
    <row r="1" ht="30" customHeight="1">
      <c r="A1" s="1" t="inlineStr">
        <is>
          <t>Excel Companion · Eskalasi Sengketa KPBU &amp; Uji Force Majeure</t>
        </is>
      </c>
      <c r="B1" s="2" t="n"/>
      <c r="C1" s="2" t="n"/>
      <c r="D1" s="2" t="n"/>
      <c r="E1" s="2" t="n"/>
      <c r="F1" s="3" t="n"/>
    </row>
    <row r="2"/>
    <row r="3" ht="50" customHeight="1">
      <c r="A3" s="4" t="inlineStr">
        <is>
          <t>Workbook ini membangun kumulatif waktu &amp; biaya eskalasi sengketa KPBU (Musyawarah -&gt; Mediasi -&gt; Arbitrase BANI) dan menguji klaim force majeure terhadap jendela notifikasi &amp; ambang terminasi kontrak. Formula hidup -- ubah ASUMSI, seluruh hasil ikut berubah.</t>
        </is>
      </c>
      <c r="B3" s="2" t="n"/>
      <c r="C3" s="2" t="n"/>
      <c r="D3" s="2" t="n"/>
      <c r="E3" s="2" t="n"/>
      <c r="F3" s="3" t="n"/>
    </row>
    <row r="4"/>
    <row r="5"/>
    <row r="6">
      <c r="A6" s="5" t="inlineStr">
        <is>
          <t>1.</t>
        </is>
      </c>
      <c r="B6" s="4" t="inlineStr">
        <is>
          <t>ASUMSI</t>
        </is>
      </c>
      <c r="C6" s="6" t="inlineStr">
        <is>
          <t>Nilai sengketa, durasi tiap tier eskalasi, % biaya arbitrase, hari force majeure aktual</t>
        </is>
      </c>
      <c r="D6" s="2" t="n"/>
      <c r="E6" s="2" t="n"/>
      <c r="F6" s="3" t="n"/>
    </row>
    <row r="7">
      <c r="A7" s="5" t="inlineStr">
        <is>
          <t>2.</t>
        </is>
      </c>
      <c r="B7" s="4" t="inlineStr">
        <is>
          <t>KALKULASI_MANUAL</t>
        </is>
      </c>
      <c r="C7" s="6" t="inlineStr">
        <is>
          <t>Kumulatif hari Musyawarah -&gt; Mediasi -&gt; Arbitrase, biaya per tier</t>
        </is>
      </c>
      <c r="D7" s="2" t="n"/>
      <c r="E7" s="2" t="n"/>
      <c r="F7" s="3" t="n"/>
    </row>
    <row r="8">
      <c r="A8" s="5" t="inlineStr">
        <is>
          <t>3.</t>
        </is>
      </c>
      <c r="B8" s="4" t="inlineStr">
        <is>
          <t>KALKULASI_OTOMATIS</t>
        </is>
      </c>
      <c r="C8" s="6" t="inlineStr">
        <is>
          <t>Total waktu &amp; biaya worst-case + uji force majeure (notice window, ambang 180 hari)</t>
        </is>
      </c>
      <c r="D8" s="2" t="n"/>
      <c r="E8" s="2" t="n"/>
      <c r="F8" s="3" t="n"/>
    </row>
    <row r="9">
      <c r="A9" s="5" t="inlineStr">
        <is>
          <t>4.</t>
        </is>
      </c>
      <c r="B9" s="4" t="inlineStr">
        <is>
          <t>CONTOH_KASUS</t>
        </is>
      </c>
      <c r="C9" s="6" t="inlineStr">
        <is>
          <t>Keputusan: lanjut ke arbitrase atau selesaikan di mediasi?</t>
        </is>
      </c>
      <c r="D9" s="2" t="n"/>
      <c r="E9" s="2" t="n"/>
      <c r="F9" s="3" t="n"/>
    </row>
    <row r="10">
      <c r="A10" s="5" t="inlineStr">
        <is>
          <t>5.</t>
        </is>
      </c>
      <c r="B10" s="4" t="inlineStr">
        <is>
          <t>KESALAHAN_UMUM</t>
        </is>
      </c>
      <c r="C10" s="6" t="inlineStr">
        <is>
          <t>5 kesalahan penyelesaian sengketa KPBU + cara verifikasi</t>
        </is>
      </c>
      <c r="D10" s="2" t="n"/>
      <c r="E10" s="2" t="n"/>
      <c r="F10" s="3" t="n"/>
    </row>
  </sheetData>
  <mergeCells count="7">
    <mergeCell ref="C9:F9"/>
    <mergeCell ref="C8:F8"/>
    <mergeCell ref="A1:F1"/>
    <mergeCell ref="C6:F6"/>
    <mergeCell ref="C7:F7"/>
    <mergeCell ref="A3:F3"/>
    <mergeCell ref="C10:F1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3"/>
  <sheetViews>
    <sheetView workbookViewId="0">
      <selection activeCell="A1" sqref="A1"/>
    </sheetView>
  </sheetViews>
  <sheetFormatPr baseColWidth="8" defaultRowHeight="15"/>
  <cols>
    <col width="52" customWidth="1" min="1" max="1"/>
    <col width="14" customWidth="1" min="2" max="2"/>
    <col width="12" customWidth="1" min="3" max="3"/>
    <col width="34" customWidth="1" min="4" max="4"/>
  </cols>
  <sheetData>
    <row r="1" ht="28" customHeight="1">
      <c r="A1" s="1" t="inlineStr">
        <is>
          <t>Asumsi Nilai Sengketa dan Durasi Tiap Tier</t>
        </is>
      </c>
      <c r="B1" s="2" t="n"/>
      <c r="C1" s="2" t="n"/>
      <c r="D1" s="3" t="n"/>
    </row>
    <row r="2"/>
    <row r="3">
      <c r="A3" s="7" t="inlineStr">
        <is>
          <t>Parameter</t>
        </is>
      </c>
      <c r="B3" s="7" t="inlineStr">
        <is>
          <t>Nilai</t>
        </is>
      </c>
      <c r="C3" s="7" t="inlineStr">
        <is>
          <t>Satuan</t>
        </is>
      </c>
      <c r="D3" s="7" t="inlineStr">
        <is>
          <t>Catatan</t>
        </is>
      </c>
    </row>
    <row r="4">
      <c r="A4" s="5" t="inlineStr">
        <is>
          <t>Nilai Sengketa (Rp M)</t>
        </is>
      </c>
      <c r="B4" s="8" t="n">
        <v>100</v>
      </c>
      <c r="C4" s="6" t="inlineStr">
        <is>
          <t>Rp miliar</t>
        </is>
      </c>
      <c r="D4" s="6" t="inlineStr">
        <is>
          <t>Nilai klaim yang dipersengketakan</t>
        </is>
      </c>
    </row>
    <row r="5">
      <c r="A5" s="5" t="inlineStr">
        <is>
          <t>Durasi Musyawarah (hari, titik tengah benchmark 30-60)</t>
        </is>
      </c>
      <c r="B5" s="8" t="n">
        <v>45</v>
      </c>
      <c r="C5" s="6" t="inlineStr">
        <is>
          <t>hari</t>
        </is>
      </c>
      <c r="D5" s="6" t="inlineStr">
        <is>
          <t>Tier 1</t>
        </is>
      </c>
    </row>
    <row r="6">
      <c r="A6" s="5" t="inlineStr">
        <is>
          <t>Durasi Mediasi (hari, titik tengah benchmark 60-90)</t>
        </is>
      </c>
      <c r="B6" s="8" t="n">
        <v>75</v>
      </c>
      <c r="C6" s="6" t="inlineStr">
        <is>
          <t>hari</t>
        </is>
      </c>
      <c r="D6" s="6" t="inlineStr">
        <is>
          <t>Tier 2</t>
        </is>
      </c>
    </row>
    <row r="7">
      <c r="A7" s="5" t="inlineStr">
        <is>
          <t>Durasi Arbitrase BANI (hari, titik tengah benchmark 1-2 tahun)</t>
        </is>
      </c>
      <c r="B7" s="8" t="n">
        <v>547</v>
      </c>
      <c r="C7" s="6" t="inlineStr">
        <is>
          <t>hari</t>
        </is>
      </c>
      <c r="D7" s="6" t="inlineStr">
        <is>
          <t>Tier 3, ~1,5 tahun</t>
        </is>
      </c>
    </row>
    <row r="8">
      <c r="A8" s="5" t="inlineStr">
        <is>
          <t>% Biaya Arbitrase Batas Bawah</t>
        </is>
      </c>
      <c r="B8" s="9" t="n">
        <v>0.03</v>
      </c>
      <c r="C8" s="6" t="inlineStr">
        <is>
          <t>%</t>
        </is>
      </c>
      <c r="D8" s="6" t="inlineStr">
        <is>
          <t>Terhadap nilai sengketa</t>
        </is>
      </c>
    </row>
    <row r="9">
      <c r="A9" s="5" t="inlineStr">
        <is>
          <t>% Biaya Arbitrase Batas Atas</t>
        </is>
      </c>
      <c r="B9" s="9" t="n">
        <v>0.05</v>
      </c>
      <c r="C9" s="6" t="inlineStr">
        <is>
          <t>%</t>
        </is>
      </c>
      <c r="D9" s="6" t="inlineStr">
        <is>
          <t>Terhadap nilai sengketa</t>
        </is>
      </c>
    </row>
    <row r="10">
      <c r="A10" s="5" t="inlineStr">
        <is>
          <t>Jendela Notifikasi Force Majeure Batas Atas (hari)</t>
        </is>
      </c>
      <c r="B10" s="8" t="n">
        <v>30</v>
      </c>
      <c r="C10" s="6" t="inlineStr">
        <is>
          <t>hari</t>
        </is>
      </c>
      <c r="D10" s="6" t="inlineStr">
        <is>
          <t>Maksimum keterlambatan notifikasi</t>
        </is>
      </c>
    </row>
    <row r="11">
      <c r="A11" s="5" t="inlineStr">
        <is>
          <t>Ambang Terminasi Kontrak Force Majeure (hari)</t>
        </is>
      </c>
      <c r="B11" s="8" t="n">
        <v>180</v>
      </c>
      <c r="C11" s="6" t="inlineStr">
        <is>
          <t>hari</t>
        </is>
      </c>
      <c r="D11" s="6" t="inlineStr">
        <is>
          <t>Hak terminasi bila FM berlanjut</t>
        </is>
      </c>
    </row>
    <row r="12">
      <c r="A12" s="5" t="inlineStr">
        <is>
          <t>Hari Force Majeure Aktual (skenario uji)</t>
        </is>
      </c>
      <c r="B12" s="8" t="n">
        <v>200</v>
      </c>
      <c r="C12" s="6" t="inlineStr">
        <is>
          <t>hari</t>
        </is>
      </c>
      <c r="D12" s="6" t="inlineStr">
        <is>
          <t>Durasi force majeure yang dialami</t>
        </is>
      </c>
    </row>
    <row r="13">
      <c r="A13" s="5" t="inlineStr">
        <is>
          <t>Hari Keterlambatan Notifikasi Aktual (skenario uji)</t>
        </is>
      </c>
      <c r="B13" s="8" t="n">
        <v>20</v>
      </c>
      <c r="C13" s="6" t="inlineStr">
        <is>
          <t>hari</t>
        </is>
      </c>
      <c r="D13" s="6" t="inlineStr">
        <is>
          <t>Sejak kejadian sampai notifikasi resmi</t>
        </is>
      </c>
    </row>
  </sheetData>
  <mergeCells count="1">
    <mergeCell ref="A1:D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0"/>
  <sheetViews>
    <sheetView workbookViewId="0">
      <selection activeCell="A1" sqref="A1"/>
    </sheetView>
  </sheetViews>
  <sheetFormatPr baseColWidth="8" defaultRowHeight="15"/>
  <cols>
    <col width="40" customWidth="1" min="1" max="1"/>
    <col width="16" customWidth="1" min="2" max="2"/>
    <col width="16" customWidth="1" min="3" max="3"/>
    <col width="40" customWidth="1" min="4" max="4"/>
  </cols>
  <sheetData>
    <row r="1" ht="28" customHeight="1">
      <c r="A1" s="1" t="inlineStr">
        <is>
          <t>Kumulatif Hari dan Biaya per Tier Eskalasi</t>
        </is>
      </c>
      <c r="B1" s="2" t="n"/>
      <c r="C1" s="2" t="n"/>
      <c r="D1" s="3" t="n"/>
    </row>
    <row r="2"/>
    <row r="3">
      <c r="A3" s="7" t="inlineStr">
        <is>
          <t>Tier</t>
        </is>
      </c>
      <c r="B3" s="7" t="inlineStr">
        <is>
          <t>Durasi (hari)</t>
        </is>
      </c>
      <c r="C3" s="7" t="inlineStr">
        <is>
          <t>Kumulatif (hari)</t>
        </is>
      </c>
      <c r="D3" s="7" t="inlineStr">
        <is>
          <t>Kumulatif (bulan)</t>
        </is>
      </c>
    </row>
    <row r="4">
      <c r="A4" s="5" t="inlineStr">
        <is>
          <t>Tier 1: Musyawarah</t>
        </is>
      </c>
      <c r="B4" s="10">
        <f>ASUMSI!B5</f>
        <v/>
      </c>
      <c r="C4" s="10">
        <f>B4</f>
        <v/>
      </c>
      <c r="D4" s="11">
        <f>C4/30</f>
        <v/>
      </c>
    </row>
    <row r="5">
      <c r="A5" s="5" t="inlineStr">
        <is>
          <t>Tier 2: Mediasi</t>
        </is>
      </c>
      <c r="B5" s="10">
        <f>ASUMSI!B6</f>
        <v/>
      </c>
      <c r="C5" s="10">
        <f>C4+B5</f>
        <v/>
      </c>
      <c r="D5" s="11">
        <f>C5/30</f>
        <v/>
      </c>
    </row>
    <row r="6">
      <c r="A6" s="4" t="inlineStr">
        <is>
          <t>Tier 3: Arbitrase BANI</t>
        </is>
      </c>
      <c r="B6" s="10">
        <f>ASUMSI!B7</f>
        <v/>
      </c>
      <c r="C6" s="12">
        <f>C5+B6</f>
        <v/>
      </c>
      <c r="D6" s="11">
        <f>C6/30</f>
        <v/>
      </c>
    </row>
    <row r="7"/>
    <row r="8">
      <c r="A8" s="5" t="inlineStr">
        <is>
          <t>Biaya Mediasi (Rp M, split 50-50, per pihak)</t>
        </is>
      </c>
      <c r="C8" s="13">
        <f>0.5*0.02*ASUMSI!B4</f>
        <v/>
      </c>
      <c r="D8" s="6" t="inlineStr">
        <is>
          <t>Estimasi biaya mediator ~2% nilai sengketa, dibagi 2 pihak</t>
        </is>
      </c>
    </row>
    <row r="9">
      <c r="A9" s="5" t="inlineStr">
        <is>
          <t>Biaya Arbitrase Batas Bawah (Rp M)</t>
        </is>
      </c>
      <c r="C9" s="13">
        <f>ASUMSI!B4*ASUMSI!B8</f>
        <v/>
      </c>
    </row>
    <row r="10">
      <c r="A10" s="4" t="inlineStr">
        <is>
          <t>Biaya Arbitrase Batas Atas (Rp M)</t>
        </is>
      </c>
      <c r="C10" s="14">
        <f>ASUMSI!B4*ASUMSI!B9</f>
        <v/>
      </c>
    </row>
  </sheetData>
  <mergeCells count="1">
    <mergeCell ref="A1:D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10"/>
  <sheetViews>
    <sheetView workbookViewId="0">
      <selection activeCell="A1" sqref="A1"/>
    </sheetView>
  </sheetViews>
  <sheetFormatPr baseColWidth="8" defaultRowHeight="15"/>
  <cols>
    <col width="38" customWidth="1" min="1" max="1"/>
    <col width="4" customWidth="1" min="2" max="2"/>
    <col width="22" customWidth="1" min="3" max="3"/>
    <col width="30" customWidth="1" min="4" max="4"/>
  </cols>
  <sheetData>
    <row r="1" ht="28" customHeight="1">
      <c r="A1" s="1" t="inlineStr">
        <is>
          <t>Total Worst-Case + Uji Force Majeure</t>
        </is>
      </c>
      <c r="B1" s="2" t="n"/>
      <c r="C1" s="2" t="n"/>
      <c r="D1" s="3" t="n"/>
    </row>
    <row r="2"/>
    <row r="3">
      <c r="A3" s="4" t="inlineStr">
        <is>
          <t>Total Waktu ke Putusan Arbitrase (hari)</t>
        </is>
      </c>
      <c r="C3" s="12">
        <f>KALKULASI_MANUAL!C6</f>
        <v/>
      </c>
    </row>
    <row r="4">
      <c r="A4" s="5" t="inlineStr">
        <is>
          <t>Total Waktu (tahun)</t>
        </is>
      </c>
      <c r="C4" s="15">
        <f>C3/365</f>
        <v/>
      </c>
    </row>
    <row r="5">
      <c r="A5" s="5" t="inlineStr">
        <is>
          <t>Rata-Rata Biaya Arbitrase (Rp M)</t>
        </is>
      </c>
      <c r="C5" s="13">
        <f>AVERAGE(KALKULASI_MANUAL!C9,KALKULASI_MANUAL!C10)</f>
        <v/>
      </c>
    </row>
    <row r="6"/>
    <row r="7">
      <c r="A7" s="7" t="inlineStr">
        <is>
          <t>Uji Force Majeure</t>
        </is>
      </c>
      <c r="B7" s="2" t="n"/>
      <c r="C7" s="2" t="n"/>
      <c r="D7" s="3" t="n"/>
    </row>
    <row r="8">
      <c r="A8" s="5" t="inlineStr">
        <is>
          <t>Notifikasi Tepat Waktu? (Keterlambatan Aktual vs Jendela Maks)</t>
        </is>
      </c>
      <c r="C8">
        <f>IF(ASUMSI!B13&lt;=ASUMSI!B10,"YA - dalam jendela notifikasi","TIDAK - lewat jendela, klaim FM berisiko ditolak")</f>
        <v/>
      </c>
    </row>
    <row r="9">
      <c r="A9" s="4" t="inlineStr">
        <is>
          <t>Force Majeure Lewati Ambang Terminasi? (FM Aktual vs Ambang 180 hari)</t>
        </is>
      </c>
      <c r="C9" s="16">
        <f>IF(ASUMSI!B12&gt;ASUMSI!B11,"YA","TIDAK")</f>
        <v/>
      </c>
    </row>
    <row r="10">
      <c r="A10" s="4" t="inlineStr">
        <is>
          <t>Hak Terminasi Kontrak?</t>
        </is>
      </c>
      <c r="C10" s="16">
        <f>IF(ASUMSI!B12&gt;ASUMSI!$B$11,"YA - hak terminasi timbul (FM &gt; ambang)","BELUM - FM masih di bawah ambang terminasi")</f>
        <v/>
      </c>
    </row>
  </sheetData>
  <mergeCells count="4">
    <mergeCell ref="A1:D1"/>
    <mergeCell ref="A7:D7"/>
    <mergeCell ref="C8:D8"/>
    <mergeCell ref="C10:D10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8"/>
  <sheetViews>
    <sheetView workbookViewId="0">
      <selection activeCell="A1" sqref="A1"/>
    </sheetView>
  </sheetViews>
  <sheetFormatPr baseColWidth="8" defaultRowHeight="15"/>
  <cols>
    <col width="42" customWidth="1" min="1" max="1"/>
    <col width="20" customWidth="1" min="2" max="2"/>
    <col width="14" customWidth="1" min="3" max="3"/>
    <col width="14" customWidth="1" min="4" max="4"/>
  </cols>
  <sheetData>
    <row r="1" ht="28" customHeight="1">
      <c r="A1" s="1" t="inlineStr">
        <is>
          <t>Keputusan: Lanjut Arbitrase atau Selesaikan di Mediasi?</t>
        </is>
      </c>
      <c r="B1" s="2" t="n"/>
      <c r="C1" s="2" t="n"/>
      <c r="D1" s="3" t="n"/>
    </row>
    <row r="2"/>
    <row r="3">
      <c r="A3" s="5" t="inlineStr">
        <is>
          <t>Nilai Sengketa (Rp M)</t>
        </is>
      </c>
      <c r="B3" s="17">
        <f>ASUMSI!B4</f>
        <v/>
      </c>
    </row>
    <row r="4">
      <c r="A4" s="5" t="inlineStr">
        <is>
          <t>Tambahan Waktu Arbitrase vs Mediasi (hari)</t>
        </is>
      </c>
      <c r="B4" s="10">
        <f>KALKULASI_MANUAL!C6-KALKULASI_MANUAL!C5</f>
        <v/>
      </c>
    </row>
    <row r="5">
      <c r="A5" s="5" t="inlineStr">
        <is>
          <t>Tambahan Biaya Arbitrase vs Mediasi (Rp M)</t>
        </is>
      </c>
      <c r="B5" s="13">
        <f>KALKULASI_OTOMATIS!C5-KALKULASI_MANUAL!C8*2</f>
        <v/>
      </c>
    </row>
    <row r="6">
      <c r="A6" s="4" t="inlineStr">
        <is>
          <t>Tambahan Biaya sebagai % Nilai Sengketa</t>
        </is>
      </c>
      <c r="B6" s="18">
        <f>B5/B3</f>
        <v/>
      </c>
    </row>
    <row r="7"/>
    <row r="8" ht="35" customHeight="1">
      <c r="A8" s="4" t="inlineStr">
        <is>
          <t>Rekomendasi</t>
        </is>
      </c>
      <c r="B8">
        <f>IF(B6&lt;0.05,"Selisih biaya arbitrase kecil (&lt;5% nilai sengketa) -&gt; lanjut arbitrase bila mediasi buntu","Biaya arbitrase signifikan -&gt; upayakan maksimal di tahap mediasi")</f>
        <v/>
      </c>
    </row>
  </sheetData>
  <mergeCells count="2">
    <mergeCell ref="A1:D1"/>
    <mergeCell ref="B8:D8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21"/>
  <sheetViews>
    <sheetView workbookViewId="0">
      <selection activeCell="A1" sqref="A1"/>
    </sheetView>
  </sheetViews>
  <sheetFormatPr baseColWidth="8" defaultRowHeight="15"/>
  <cols>
    <col width="20" customWidth="1" min="1" max="1"/>
    <col width="46" customWidth="1" min="2" max="2"/>
    <col width="20" customWidth="1" min="3" max="3"/>
    <col width="20" customWidth="1" min="4" max="4"/>
  </cols>
  <sheetData>
    <row r="1" ht="28" customHeight="1">
      <c r="A1" s="1" t="inlineStr">
        <is>
          <t>Kesalahan Umum Penyelesaian Sengketa KPBU dan Cara Verifikasi</t>
        </is>
      </c>
      <c r="B1" s="2" t="n"/>
      <c r="C1" s="2" t="n"/>
      <c r="D1" s="3" t="n"/>
    </row>
    <row r="2"/>
    <row r="3">
      <c r="A3" s="19" t="inlineStr">
        <is>
          <t>1. Langsung lompat ke arbitrase tanpa musyawarah/mediasi</t>
        </is>
      </c>
    </row>
    <row r="4">
      <c r="A4" s="5" t="inlineStr">
        <is>
          <t>Diagnosis:</t>
        </is>
      </c>
      <c r="B4" s="6" t="inlineStr">
        <is>
          <t>Kontrak KPBU umumnya mensyaratkan eskalasi bertahap -- klaim bisa ditolak prosedural.</t>
        </is>
      </c>
      <c r="C4" s="2" t="n"/>
      <c r="D4" s="3" t="n"/>
    </row>
    <row r="5">
      <c r="A5" s="5" t="inlineStr">
        <is>
          <t>Verifikasi:</t>
        </is>
      </c>
      <c r="B5" s="20" t="inlineStr">
        <is>
          <t>Ikuti urutan Tier 1-&gt;2-&gt;3 (lihat KALKULASI_MANUAL); arbitrase adalah UPAYA TERAKHIR, bukan langkah pertama.</t>
        </is>
      </c>
      <c r="C5" s="2" t="n"/>
      <c r="D5" s="3" t="n"/>
    </row>
    <row r="6"/>
    <row r="7">
      <c r="A7" s="19" t="inlineStr">
        <is>
          <t>2. Notifikasi force majeure terlambat tapi tetap diklaim penuh</t>
        </is>
      </c>
    </row>
    <row r="8">
      <c r="A8" s="5" t="inlineStr">
        <is>
          <t>Diagnosis:</t>
        </is>
      </c>
      <c r="B8" s="6" t="inlineStr">
        <is>
          <t>Klaim force majeure ditolak murni karena alasan prosedural (lewat jendela notifikasi), bukan substansi.</t>
        </is>
      </c>
      <c r="C8" s="2" t="n"/>
      <c r="D8" s="3" t="n"/>
    </row>
    <row r="9">
      <c r="A9" s="5" t="inlineStr">
        <is>
          <t>Verifikasi:</t>
        </is>
      </c>
      <c r="B9" s="20" t="inlineStr">
        <is>
          <t>Cek jendela notifikasi (lihat KALKULASI_OTOMATIS baris 8) -- ini sering jadi alasan penolakan klaim FM paling umum.</t>
        </is>
      </c>
      <c r="C9" s="2" t="n"/>
      <c r="D9" s="3" t="n"/>
    </row>
    <row r="10"/>
    <row r="11">
      <c r="A11" s="19" t="inlineStr">
        <is>
          <t>3. Hak terminasi dipakai sebelum ambang 180 hari terlampaui</t>
        </is>
      </c>
    </row>
    <row r="12">
      <c r="A12" s="5" t="inlineStr">
        <is>
          <t>Diagnosis:</t>
        </is>
      </c>
      <c r="B12" s="6" t="inlineStr">
        <is>
          <t>Terminasi sepihak prematur bisa dianggap wanprestasi oleh pihak lawan.</t>
        </is>
      </c>
      <c r="C12" s="2" t="n"/>
      <c r="D12" s="3" t="n"/>
    </row>
    <row r="13">
      <c r="A13" s="5" t="inlineStr">
        <is>
          <t>Verifikasi:</t>
        </is>
      </c>
      <c r="B13" s="20" t="inlineStr">
        <is>
          <t>Hak terminasi akibat force majeure baru timbul setelah ambang hari terlampaui (lihat KALKULASI_OTOMATIS baris 10).</t>
        </is>
      </c>
      <c r="C13" s="2" t="n"/>
      <c r="D13" s="3" t="n"/>
    </row>
    <row r="14"/>
    <row r="15">
      <c r="A15" s="19" t="inlineStr">
        <is>
          <t>4. Biaya arbitrase dianggap gratis/diabaikan dari kalkulasi keputusan</t>
        </is>
      </c>
    </row>
    <row r="16">
      <c r="A16" s="5" t="inlineStr">
        <is>
          <t>Diagnosis:</t>
        </is>
      </c>
      <c r="B16" s="6" t="inlineStr">
        <is>
          <t>Keputusan eskalasi ke arbitrase diambil tanpa pertimbangan biaya nyata (3-5% nilai sengketa bisa signifikan).</t>
        </is>
      </c>
      <c r="C16" s="2" t="n"/>
      <c r="D16" s="3" t="n"/>
    </row>
    <row r="17">
      <c r="A17" s="5" t="inlineStr">
        <is>
          <t>Verifikasi:</t>
        </is>
      </c>
      <c r="B17" s="20" t="inlineStr">
        <is>
          <t>Selalu bandingkan tambahan biaya arbitrase sebagai % nilai sengketa (lihat CONTOH_KASUS baris 6) sebelum eskalasi.</t>
        </is>
      </c>
      <c r="C17" s="2" t="n"/>
      <c r="D17" s="3" t="n"/>
    </row>
    <row r="18"/>
    <row r="19">
      <c r="A19" s="19" t="inlineStr">
        <is>
          <t>5. Durasi mediasi/arbitrase dianggap pasti sesuai benchmark</t>
        </is>
      </c>
    </row>
    <row r="20">
      <c r="A20" s="5" t="inlineStr">
        <is>
          <t>Diagnosis:</t>
        </is>
      </c>
      <c r="B20" s="6" t="inlineStr">
        <is>
          <t>Perencanaan arus kas proyek tidak punya buffer saat sengketa molor dari estimasi.</t>
        </is>
      </c>
      <c r="C20" s="2" t="n"/>
      <c r="D20" s="3" t="n"/>
    </row>
    <row r="21">
      <c r="A21" s="5" t="inlineStr">
        <is>
          <t>Verifikasi:</t>
        </is>
      </c>
      <c r="B21" s="20" t="inlineStr">
        <is>
          <t>Pakai skenario worst-case (batas atas rentang) untuk perencanaan likuiditas, bukan titik tengah benchmark.</t>
        </is>
      </c>
      <c r="C21" s="2" t="n"/>
      <c r="D21" s="3" t="n"/>
    </row>
  </sheetData>
  <mergeCells count="16">
    <mergeCell ref="A1:D1"/>
    <mergeCell ref="B5:D5"/>
    <mergeCell ref="B8:D8"/>
    <mergeCell ref="A3:D3"/>
    <mergeCell ref="B4:D4"/>
    <mergeCell ref="B17:D17"/>
    <mergeCell ref="B9:D9"/>
    <mergeCell ref="A7:D7"/>
    <mergeCell ref="B13:D13"/>
    <mergeCell ref="A15:D15"/>
    <mergeCell ref="B21:D21"/>
    <mergeCell ref="A19:D19"/>
    <mergeCell ref="A11:D11"/>
    <mergeCell ref="B12:D12"/>
    <mergeCell ref="B16:D16"/>
    <mergeCell ref="B20:D2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stdsquare2-generator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2026-07-12T12:15:17Z</dcterms:modified>
  <cp:lastModifiedBy>stdsquare2-generator</cp:lastModifiedBy>
</cp:coreProperties>
</file>