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E_CR_MANUAL" sheetId="1" state="visible" r:id="rId1"/>
    <sheet xmlns:r="http://schemas.openxmlformats.org/officeDocument/2006/relationships" name="KEPUTUSAN" sheetId="2" state="visible" r:id="rId2"/>
    <sheet xmlns:r="http://schemas.openxmlformats.org/officeDocument/2006/relationships" name="EFA_vs_CFA" sheetId="3" state="visible" r:id="rId3"/>
    <sheet xmlns:r="http://schemas.openxmlformats.org/officeDocument/2006/relationships" name="AMOS_NOT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8" customWidth="1" min="3" max="3"/>
    <col width="14" customWidth="1" min="4" max="4"/>
  </cols>
  <sheetData>
    <row r="1" ht="30" customHeight="1">
      <c r="A1" s="1" t="inlineStr">
        <is>
          <t>CFA: AVE = Σλ²/n ; CR = (Σλ)²/((Σλ)²+Σ(1-λ²))</t>
        </is>
      </c>
      <c r="B1" s="2" t="n"/>
      <c r="C1" s="2" t="n"/>
      <c r="D1" s="3" t="n"/>
    </row>
    <row r="2"/>
    <row r="3">
      <c r="A3" s="4" t="inlineStr">
        <is>
          <t>Indikator</t>
        </is>
      </c>
      <c r="B3" s="4" t="inlineStr">
        <is>
          <t>Loading λ</t>
        </is>
      </c>
      <c r="C3" s="4" t="inlineStr">
        <is>
          <t>λ² (komunalitas)</t>
        </is>
      </c>
      <c r="D3" s="4" t="inlineStr">
        <is>
          <t>error 1-λ²</t>
        </is>
      </c>
    </row>
    <row r="4">
      <c r="A4" s="5" t="inlineStr">
        <is>
          <t>X1</t>
        </is>
      </c>
      <c r="B4" t="n">
        <v>0.7</v>
      </c>
      <c r="C4">
        <f>B4*B4</f>
        <v/>
      </c>
      <c r="D4">
        <f>1-C4</f>
        <v/>
      </c>
    </row>
    <row r="5">
      <c r="A5" s="5" t="inlineStr">
        <is>
          <t>X2</t>
        </is>
      </c>
      <c r="B5" t="n">
        <v>0.8</v>
      </c>
      <c r="C5">
        <f>B5*B5</f>
        <v/>
      </c>
      <c r="D5">
        <f>1-C5</f>
        <v/>
      </c>
    </row>
    <row r="6">
      <c r="A6" s="5" t="inlineStr">
        <is>
          <t>X3</t>
        </is>
      </c>
      <c r="B6" t="n">
        <v>0.75</v>
      </c>
      <c r="C6">
        <f>B6*B6</f>
        <v/>
      </c>
      <c r="D6">
        <f>1-C6</f>
        <v/>
      </c>
    </row>
    <row r="7">
      <c r="A7" s="5" t="inlineStr">
        <is>
          <t>n (jumlah indikator)</t>
        </is>
      </c>
      <c r="B7" t="n">
        <v>3</v>
      </c>
    </row>
    <row r="8">
      <c r="A8" s="5" t="inlineStr">
        <is>
          <t>Σλ (jumlah loading)</t>
        </is>
      </c>
      <c r="B8">
        <f>SUM(B4:B6)</f>
        <v/>
      </c>
    </row>
    <row r="9">
      <c r="A9" s="5" t="inlineStr">
        <is>
          <t>Σλ² (jumlah komunalitas)</t>
        </is>
      </c>
      <c r="B9">
        <f>SUM(C4:C6)</f>
        <v/>
      </c>
    </row>
    <row r="10">
      <c r="A10" s="5" t="inlineStr">
        <is>
          <t>Σ(1-λ²) (jumlah error)</t>
        </is>
      </c>
      <c r="B10">
        <f>SUM(D4:D6)</f>
        <v/>
      </c>
    </row>
    <row r="11">
      <c r="A11" s="5" t="inlineStr">
        <is>
          <t>(Σλ)² (Σλ dikuadratkan)</t>
        </is>
      </c>
      <c r="B11">
        <f>B8*B8</f>
        <v/>
      </c>
    </row>
    <row r="12"/>
    <row r="13">
      <c r="A13" s="5" t="inlineStr">
        <is>
          <t>AVE = Σλ²/n</t>
        </is>
      </c>
      <c r="B13" s="6">
        <f>B9/B7</f>
        <v/>
      </c>
    </row>
    <row r="14">
      <c r="A14" s="5" t="inlineStr">
        <is>
          <t>CR = (Σλ)²/((Σλ)²+Σ(1-λ²))</t>
        </is>
      </c>
      <c r="B14" s="6">
        <f>B11/(B11+B10)</f>
        <v/>
      </c>
    </row>
    <row r="15"/>
    <row r="16">
      <c r="A16" s="5" t="inlineStr">
        <is>
          <t>Ambang AVE</t>
        </is>
      </c>
      <c r="B16" t="n">
        <v>0.5</v>
      </c>
    </row>
    <row r="17">
      <c r="A17" s="5" t="inlineStr">
        <is>
          <t>Ambang CR</t>
        </is>
      </c>
      <c r="B17" t="n">
        <v>0.7</v>
      </c>
    </row>
    <row r="18">
      <c r="A18" s="5" t="inlineStr">
        <is>
          <t>Validitas konvergen (AVE&gt;0,5)</t>
        </is>
      </c>
      <c r="B18" s="7">
        <f>IF(B13&gt;B16,"VALID","tidak valid")</f>
        <v/>
      </c>
    </row>
    <row r="19">
      <c r="A19" s="5" t="inlineStr">
        <is>
          <t>Reliabilitas (CR&gt;0,7)</t>
        </is>
      </c>
      <c r="B19" s="7">
        <f>IF(B14&gt;B17,"RELIABEL","tidak reliabel")</f>
        <v/>
      </c>
    </row>
    <row r="20"/>
    <row r="21">
      <c r="A21" s="5" t="inlineStr">
        <is>
          <t>Default 0,70/0,80/0,75 -&gt; AVE 0,564 ; CR 0,795</t>
        </is>
      </c>
      <c r="B21" s="2" t="n"/>
      <c r="C21" s="2" t="n"/>
      <c r="D21" s="3" t="n"/>
    </row>
  </sheetData>
  <mergeCells count="2">
    <mergeCell ref="A1:D1"/>
    <mergeCell ref="A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32" customWidth="1" min="3" max="3"/>
  </cols>
  <sheetData>
    <row r="1" ht="30" customHeight="1">
      <c r="A1" s="1" t="inlineStr">
        <is>
          <t>Ambang Model Pengukuran CFA</t>
        </is>
      </c>
      <c r="B1" s="2" t="n"/>
      <c r="C1" s="3" t="n"/>
    </row>
    <row r="2"/>
    <row r="3">
      <c r="A3" s="4" t="inlineStr">
        <is>
          <t>Kriteria</t>
        </is>
      </c>
      <c r="B3" s="4" t="inlineStr">
        <is>
          <t>Ambang</t>
        </is>
      </c>
      <c r="C3" s="4" t="inlineStr">
        <is>
          <t>Arti kalau lolos</t>
        </is>
      </c>
    </row>
    <row r="4">
      <c r="A4" s="5" t="inlineStr">
        <is>
          <t>Standardized loading λ</t>
        </is>
      </c>
      <c r="B4" s="8" t="inlineStr">
        <is>
          <t>&gt;= 0,5 (ideal &gt;= 0,7)</t>
        </is>
      </c>
      <c r="C4" s="8" t="inlineStr">
        <is>
          <t>Indikator mewakili konstruk</t>
        </is>
      </c>
    </row>
    <row r="5">
      <c r="A5" s="5" t="inlineStr">
        <is>
          <t>AVE</t>
        </is>
      </c>
      <c r="B5" s="8" t="inlineStr">
        <is>
          <t>&gt;= 0,5</t>
        </is>
      </c>
      <c r="C5" s="8" t="inlineStr">
        <is>
          <t>Validitas konvergen terpenuhi</t>
        </is>
      </c>
    </row>
    <row r="6">
      <c r="A6" s="5" t="inlineStr">
        <is>
          <t>CR</t>
        </is>
      </c>
      <c r="B6" s="8" t="inlineStr">
        <is>
          <t>&gt;= 0,7</t>
        </is>
      </c>
      <c r="C6" s="8" t="inlineStr">
        <is>
          <t>Konstruk reliabel</t>
        </is>
      </c>
    </row>
    <row r="7">
      <c r="A7" s="5" t="inlineStr">
        <is>
          <t>chi2/df</t>
        </is>
      </c>
      <c r="B7" s="8" t="inlineStr">
        <is>
          <t>&lt; 3 (longgar &lt; 5)</t>
        </is>
      </c>
      <c r="C7" s="8" t="inlineStr">
        <is>
          <t>Model cocok dengan data</t>
        </is>
      </c>
    </row>
    <row r="8">
      <c r="A8" s="5" t="inlineStr">
        <is>
          <t>RMSEA</t>
        </is>
      </c>
      <c r="B8" s="8" t="inlineStr">
        <is>
          <t>&lt;= 0,08</t>
        </is>
      </c>
      <c r="C8" s="8" t="inlineStr">
        <is>
          <t>Error aproksimasi kecil</t>
        </is>
      </c>
    </row>
    <row r="9">
      <c r="A9" s="5" t="inlineStr">
        <is>
          <t>CFI, TLI</t>
        </is>
      </c>
      <c r="B9" s="8" t="inlineStr">
        <is>
          <t>&gt;= 0,90</t>
        </is>
      </c>
      <c r="C9" s="8" t="inlineStr">
        <is>
          <t>Model fit baik</t>
        </is>
      </c>
    </row>
    <row r="10"/>
    <row r="11">
      <c r="A11" s="5" t="inlineStr">
        <is>
          <t>Urutan: cek loading -&gt; AVE &amp; CR per konstruk -&gt; fit keseluruhan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34" customWidth="1" min="3" max="3"/>
  </cols>
  <sheetData>
    <row r="1" ht="30" customHeight="1">
      <c r="A1" s="1" t="inlineStr">
        <is>
          <t>EFA (eksploratif) vs CFA (konfirmatif)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EFA</t>
        </is>
      </c>
      <c r="C3" s="4" t="inlineStr">
        <is>
          <t>CFA</t>
        </is>
      </c>
    </row>
    <row r="4">
      <c r="A4" s="5" t="inlineStr">
        <is>
          <t>Tujuan</t>
        </is>
      </c>
      <c r="B4" s="8" t="inlineStr">
        <is>
          <t>Menemukan struktur faktor</t>
        </is>
      </c>
      <c r="C4" s="8" t="inlineStr">
        <is>
          <t>Menguji struktur yang sudah ada</t>
        </is>
      </c>
    </row>
    <row r="5">
      <c r="A5" s="5" t="inlineStr">
        <is>
          <t>Item ke faktor</t>
        </is>
      </c>
      <c r="B5" s="8" t="inlineStr">
        <is>
          <t>Bebas memuat ke faktor mana saja</t>
        </is>
      </c>
      <c r="C5" s="8" t="inlineStr">
        <is>
          <t>Ditetapkan ke konstruk tertentu</t>
        </is>
      </c>
    </row>
    <row r="6">
      <c r="A6" s="5" t="inlineStr">
        <is>
          <t>Dugaan awal</t>
        </is>
      </c>
      <c r="B6" s="8" t="inlineStr">
        <is>
          <t>Belum tahu ada berapa faktor</t>
        </is>
      </c>
      <c r="C6" s="8" t="inlineStr">
        <is>
          <t>Sudah tahu item milik konstruk mana</t>
        </is>
      </c>
    </row>
    <row r="7">
      <c r="A7" s="5" t="inlineStr">
        <is>
          <t>Kapan dipakai</t>
        </is>
      </c>
      <c r="B7" s="8" t="inlineStr">
        <is>
          <t>Awal, saat menyusun instrumen</t>
        </is>
      </c>
      <c r="C7" s="8" t="inlineStr">
        <is>
          <t>Setelah teori/EFA, sebelum uji hipotesis</t>
        </is>
      </c>
    </row>
    <row r="8">
      <c r="A8" s="5" t="inlineStr">
        <is>
          <t>Output kunci</t>
        </is>
      </c>
      <c r="B8" s="8" t="inlineStr">
        <is>
          <t>Eigenvalue, loading bebas</t>
        </is>
      </c>
      <c r="C8" s="8" t="inlineStr">
        <is>
          <t>Loading terstandar, AVE, CR, fit</t>
        </is>
      </c>
    </row>
    <row r="9"/>
    <row r="10">
      <c r="A10" s="5" t="inlineStr">
        <is>
          <t>EFA: 'pola apa di data?' | CFA: 'apakah pola dugaan benar?'</t>
        </is>
      </c>
      <c r="B10" s="2" t="n"/>
      <c r="C10" s="3" t="n"/>
    </row>
  </sheetData>
  <mergeCells count="2">
    <mergeCell ref="A1:C1"/>
    <mergeCell ref="A10:C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Langkah CFA di AMOS / SmartPLS</t>
        </is>
      </c>
      <c r="B1" s="3" t="n"/>
    </row>
    <row r="2"/>
    <row r="3">
      <c r="A3" s="9" t="inlineStr">
        <is>
          <t>1. Gambar konstruk (oval) + indikator (kotak) + panah konstruk-&gt;indikator</t>
        </is>
      </c>
      <c r="B3" s="3" t="n"/>
    </row>
    <row r="4">
      <c r="A4" s="9" t="inlineStr">
        <is>
          <t>2. Tambah error term (e1, e2, e3) pada tiap indikator</t>
        </is>
      </c>
      <c r="B4" s="3" t="n"/>
    </row>
    <row r="5">
      <c r="A5" s="9" t="inlineStr">
        <is>
          <t>3. Analyze -&gt; Calculate Estimates</t>
        </is>
      </c>
      <c r="B5" s="3" t="n"/>
    </row>
    <row r="6">
      <c r="A6" s="9" t="inlineStr">
        <is>
          <t>4. Baca Standardized Estimates -&gt; ambil standardized loading</t>
        </is>
      </c>
      <c r="B6" s="3" t="n"/>
    </row>
    <row r="7">
      <c r="A7" s="9" t="inlineStr">
        <is>
          <t>5. Hitung AVE &amp; CR manual dari loading (lihat sheet AVE_CR_MANUAL)</t>
        </is>
      </c>
      <c r="B7" s="3" t="n"/>
    </row>
    <row r="8">
      <c r="A8" s="9" t="inlineStr">
        <is>
          <t>6. Baca Model Fit Summary: chi2/df, RMSEA, CFI, TLI</t>
        </is>
      </c>
      <c r="B8" s="3" t="n"/>
    </row>
    <row r="9">
      <c r="A9" s="9" t="inlineStr">
        <is>
          <t>7. Alternatif pendekatan PLS: pakai SmartPLS (PLS Algorithm -&gt; Outer Loadings)</t>
        </is>
      </c>
      <c r="B9" s="3" t="n"/>
    </row>
  </sheetData>
  <mergeCells count="8">
    <mergeCell ref="A4:B4"/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