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MADA_CALC" sheetId="1" state="visible" r:id="rId1"/>
    <sheet xmlns:r="http://schemas.openxmlformats.org/officeDocument/2006/relationships" name="IDX_PEERS_REFERENCE" sheetId="2" state="visible" r:id="rId2"/>
    <sheet xmlns:r="http://schemas.openxmlformats.org/officeDocument/2006/relationships" name="FORMUL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006B2D"/>
      <sz val="12"/>
    </font>
    <font>
      <name val="Calibri"/>
      <b val="1"/>
      <color rgb="00006B2D"/>
      <sz val="14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3E0"/>
        <bgColor rgb="00FFF3E0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0" borderId="1" applyAlignment="1" pivotButton="0" quotePrefix="0" xfId="0">
      <alignment horizontal="left" vertical="top" wrapText="1"/>
    </xf>
    <xf numFmtId="9" fontId="3" fillId="3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top" wrapText="1"/>
    </xf>
    <xf numFmtId="164" fontId="0" fillId="5" borderId="1" applyAlignment="1" pivotButton="0" quotePrefix="0" xfId="0">
      <alignment horizontal="left" vertical="top" wrapText="1"/>
    </xf>
    <xf numFmtId="164" fontId="2" fillId="5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164" fontId="4" fillId="5" borderId="1" applyAlignment="1" pivotButton="0" quotePrefix="0" xfId="0">
      <alignment horizontal="left" vertical="top" wrapText="1"/>
    </xf>
    <xf numFmtId="2" fontId="3" fillId="3" borderId="1" applyAlignment="1" pivotButton="0" quotePrefix="0" xfId="0">
      <alignment horizontal="left" vertical="top" wrapText="1"/>
    </xf>
    <xf numFmtId="164" fontId="5" fillId="5" borderId="1" applyAlignment="1" pivotButton="0" quotePrefix="0" xfId="0">
      <alignment horizontal="left" vertical="top" wrapText="1"/>
    </xf>
    <xf numFmtId="0" fontId="1" fillId="4" borderId="0" applyAlignment="1" pivotButton="0" quotePrefix="0" xfId="0">
      <alignment horizontal="left" vertical="center" indent="1"/>
    </xf>
    <xf numFmtId="0" fontId="3" fillId="0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2" customWidth="1" min="3" max="3"/>
    <col width="14" customWidth="1" min="4" max="4"/>
    <col width="16" customWidth="1" min="5" max="5"/>
  </cols>
  <sheetData>
    <row r="1" ht="30" customHeight="1">
      <c r="A1" s="1" t="inlineStr">
        <is>
          <t>Beta Unlevering &amp; Relevering (Hamada)</t>
        </is>
      </c>
      <c r="B1" s="2" t="n"/>
      <c r="C1" s="2" t="n"/>
      <c r="D1" s="2" t="n"/>
      <c r="E1" s="3" t="n"/>
    </row>
    <row r="3">
      <c r="A3" s="4" t="inlineStr">
        <is>
          <t>Tax Rate (PPh)</t>
        </is>
      </c>
      <c r="B3" s="5" t="n">
        <v>0.22</v>
      </c>
    </row>
    <row r="5">
      <c r="A5" s="6" t="inlineStr">
        <is>
          <t>Peer</t>
        </is>
      </c>
      <c r="B5" s="6" t="inlineStr">
        <is>
          <t>β Levered</t>
        </is>
      </c>
      <c r="C5" s="6" t="inlineStr">
        <is>
          <t>D/E</t>
        </is>
      </c>
      <c r="D5" s="6" t="inlineStr">
        <is>
          <t>(1-T)×D/E</t>
        </is>
      </c>
      <c r="E5" s="6" t="inlineStr">
        <is>
          <t>β Unlevered</t>
        </is>
      </c>
    </row>
    <row r="6">
      <c r="A6" s="4" t="inlineStr">
        <is>
          <t>ASII</t>
        </is>
      </c>
      <c r="B6" s="7" t="n">
        <v>1.2</v>
      </c>
      <c r="C6" s="7" t="n">
        <v>1</v>
      </c>
      <c r="D6" s="8">
        <f>(1-$B$3)*C6</f>
        <v/>
      </c>
      <c r="E6" s="9">
        <f>B6/(1+D6)</f>
        <v/>
      </c>
    </row>
    <row r="7">
      <c r="A7" s="4" t="inlineStr">
        <is>
          <t>INDF</t>
        </is>
      </c>
      <c r="B7" s="7" t="n">
        <v>0.95</v>
      </c>
      <c r="C7" s="7" t="n">
        <v>0.65</v>
      </c>
      <c r="D7" s="8">
        <f>(1-$B$3)*C7</f>
        <v/>
      </c>
      <c r="E7" s="9">
        <f>B7/(1+D7)</f>
        <v/>
      </c>
    </row>
    <row r="8">
      <c r="A8" s="4" t="inlineStr">
        <is>
          <t>UNTR</t>
        </is>
      </c>
      <c r="B8" s="7" t="n">
        <v>1.3</v>
      </c>
      <c r="C8" s="7" t="n">
        <v>0.5</v>
      </c>
      <c r="D8" s="8">
        <f>(1-$B$3)*C8</f>
        <v/>
      </c>
      <c r="E8" s="9">
        <f>B8/(1+D8)</f>
        <v/>
      </c>
    </row>
    <row r="10">
      <c r="A10" s="10" t="inlineStr">
        <is>
          <t>Avg β Unlevered</t>
        </is>
      </c>
      <c r="E10" s="11">
        <f>AVERAGE(E6:E8)</f>
        <v/>
      </c>
    </row>
    <row r="12">
      <c r="A12" s="4" t="inlineStr">
        <is>
          <t>Target Firm D/E</t>
        </is>
      </c>
      <c r="B12" s="12" t="n">
        <v>0.5</v>
      </c>
    </row>
    <row r="13">
      <c r="A13" s="10" t="inlineStr">
        <is>
          <t>β Levered Target</t>
        </is>
      </c>
      <c r="B13" s="13">
        <f>E10 * (1 + (1-B3)*B12)</f>
        <v/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8" customWidth="1" min="4" max="4"/>
  </cols>
  <sheetData>
    <row r="1" ht="30" customHeight="1">
      <c r="A1" s="1" t="inlineStr">
        <is>
          <t>IDX Peer Beta + D/E Reference</t>
        </is>
      </c>
      <c r="B1" s="2" t="n"/>
      <c r="C1" s="2" t="n"/>
      <c r="D1" s="3" t="n"/>
    </row>
    <row r="3">
      <c r="A3" s="6" t="inlineStr">
        <is>
          <t>Sector / Peer</t>
        </is>
      </c>
      <c r="B3" s="6" t="inlineStr">
        <is>
          <t>β Levered (5Y)</t>
        </is>
      </c>
      <c r="C3" s="6" t="inlineStr">
        <is>
          <t>D/E</t>
        </is>
      </c>
      <c r="D3" s="6" t="inlineStr">
        <is>
          <t>β Unlevered (est)</t>
        </is>
      </c>
    </row>
    <row r="4">
      <c r="A4" s="14" t="inlineStr">
        <is>
          <t>Banking</t>
        </is>
      </c>
    </row>
    <row r="5">
      <c r="A5" s="4" t="inlineStr">
        <is>
          <t>BBCA</t>
        </is>
      </c>
      <c r="B5" s="15" t="n">
        <v>0.95</v>
      </c>
      <c r="C5" s="15" t="n">
        <v>2</v>
      </c>
      <c r="D5" s="16" t="n">
        <v>0.378</v>
      </c>
    </row>
    <row r="6">
      <c r="A6" s="4" t="inlineStr">
        <is>
          <t>BMRI</t>
        </is>
      </c>
      <c r="B6" s="15" t="n">
        <v>1.1</v>
      </c>
      <c r="C6" s="15" t="n">
        <v>1.8</v>
      </c>
      <c r="D6" s="16" t="n">
        <v>0.456</v>
      </c>
    </row>
    <row r="7">
      <c r="A7" s="4" t="inlineStr">
        <is>
          <t>BBRI</t>
        </is>
      </c>
      <c r="B7" s="15" t="n">
        <v>1.05</v>
      </c>
      <c r="C7" s="15" t="n">
        <v>1.9</v>
      </c>
      <c r="D7" s="16" t="n">
        <v>0.421</v>
      </c>
    </row>
    <row r="8">
      <c r="A8" s="14" t="inlineStr">
        <is>
          <t>Telecom</t>
        </is>
      </c>
    </row>
    <row r="9">
      <c r="A9" s="4" t="inlineStr">
        <is>
          <t>TLKM</t>
        </is>
      </c>
      <c r="B9" s="15" t="n">
        <v>0.7</v>
      </c>
      <c r="C9" s="15" t="n">
        <v>0.75</v>
      </c>
      <c r="D9" s="16" t="n">
        <v>0.466</v>
      </c>
    </row>
    <row r="10">
      <c r="A10" s="4" t="inlineStr">
        <is>
          <t>EXCL</t>
        </is>
      </c>
      <c r="B10" s="15" t="n">
        <v>0.85</v>
      </c>
      <c r="C10" s="15" t="n">
        <v>1.1</v>
      </c>
      <c r="D10" s="16" t="n">
        <v>0.486</v>
      </c>
    </row>
    <row r="11">
      <c r="A11" s="14" t="inlineStr">
        <is>
          <t>Consumer</t>
        </is>
      </c>
    </row>
    <row r="12">
      <c r="A12" s="4" t="inlineStr">
        <is>
          <t>UNVR</t>
        </is>
      </c>
      <c r="B12" s="15" t="n">
        <v>0.65</v>
      </c>
      <c r="C12" s="15" t="n">
        <v>0.5</v>
      </c>
      <c r="D12" s="16" t="n">
        <v>0.485</v>
      </c>
    </row>
    <row r="13">
      <c r="A13" s="4" t="inlineStr">
        <is>
          <t>ICBP</t>
        </is>
      </c>
      <c r="B13" s="15" t="n">
        <v>0.75</v>
      </c>
      <c r="C13" s="15" t="n">
        <v>0.6</v>
      </c>
      <c r="D13" s="16" t="n">
        <v>0.543</v>
      </c>
    </row>
    <row r="14">
      <c r="A14" s="14" t="inlineStr">
        <is>
          <t>Industrial</t>
        </is>
      </c>
    </row>
    <row r="15">
      <c r="A15" s="4" t="inlineStr">
        <is>
          <t>ASII</t>
        </is>
      </c>
      <c r="B15" s="15" t="n">
        <v>1.2</v>
      </c>
      <c r="C15" s="15" t="n">
        <v>1</v>
      </c>
      <c r="D15" s="16" t="n">
        <v>0.674</v>
      </c>
    </row>
    <row r="16">
      <c r="A16" s="4" t="inlineStr">
        <is>
          <t>UNTR</t>
        </is>
      </c>
      <c r="B16" s="15" t="n">
        <v>1.3</v>
      </c>
      <c r="C16" s="15" t="n">
        <v>0.5</v>
      </c>
      <c r="D16" s="16" t="n">
        <v>0.9350000000000001</v>
      </c>
    </row>
    <row r="17">
      <c r="A17" s="14" t="inlineStr">
        <is>
          <t>Mining</t>
        </is>
      </c>
    </row>
    <row r="18">
      <c r="A18" s="4" t="inlineStr">
        <is>
          <t>ANTM</t>
        </is>
      </c>
      <c r="B18" s="15" t="n">
        <v>1.55</v>
      </c>
      <c r="C18" s="15" t="n">
        <v>0.6</v>
      </c>
      <c r="D18" s="16" t="n">
        <v>1.11</v>
      </c>
    </row>
    <row r="19">
      <c r="A19" s="4" t="inlineStr">
        <is>
          <t>INCO</t>
        </is>
      </c>
      <c r="B19" s="15" t="n">
        <v>1.65</v>
      </c>
      <c r="C19" s="15" t="n">
        <v>0.3</v>
      </c>
      <c r="D19" s="16" t="n">
        <v>1.401</v>
      </c>
    </row>
  </sheetData>
  <mergeCells count="6">
    <mergeCell ref="A1:D1"/>
    <mergeCell ref="A17:D17"/>
    <mergeCell ref="A8:D8"/>
    <mergeCell ref="A4:D4"/>
    <mergeCell ref="A11:D11"/>
    <mergeCell ref="A14:D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2" customWidth="1" min="1" max="1"/>
    <col width="45" customWidth="1" min="2" max="2"/>
  </cols>
  <sheetData>
    <row r="1" ht="30" customHeight="1">
      <c r="A1" s="1" t="inlineStr">
        <is>
          <t>Hamada Formula Reference</t>
        </is>
      </c>
      <c r="B1" s="3" t="n"/>
    </row>
    <row r="3">
      <c r="A3" s="6" t="inlineStr">
        <is>
          <t>Konsep</t>
        </is>
      </c>
      <c r="B3" s="6" t="inlineStr">
        <is>
          <t>Formula</t>
        </is>
      </c>
    </row>
    <row r="4">
      <c r="A4" s="4" t="inlineStr">
        <is>
          <t>Unlever Beta</t>
        </is>
      </c>
      <c r="B4" s="16" t="inlineStr">
        <is>
          <t>β_U = β_L / (1 + (1-T) × D/E)</t>
        </is>
      </c>
    </row>
    <row r="5">
      <c r="A5" s="4" t="inlineStr">
        <is>
          <t>Relever Beta</t>
        </is>
      </c>
      <c r="B5" s="16" t="inlineStr">
        <is>
          <t>β_L = β_U × (1 + (1-T) × D/E_target)</t>
        </is>
      </c>
    </row>
    <row r="6">
      <c r="A6" s="4" t="inlineStr">
        <is>
          <t>Hamada (no tax)</t>
        </is>
      </c>
      <c r="B6" s="16" t="inlineStr">
        <is>
          <t>β_L = β_U × (1 + D/E)</t>
        </is>
      </c>
    </row>
    <row r="7">
      <c r="A7" s="4" t="inlineStr">
        <is>
          <t>Miles-Ezzell</t>
        </is>
      </c>
      <c r="B7" s="16" t="inlineStr">
        <is>
          <t>β_L = β_U + (β_U - β_D) × D/E</t>
        </is>
      </c>
    </row>
    <row r="8">
      <c r="A8" s="4" t="inlineStr">
        <is>
          <t>Tax Rate Indonesia</t>
        </is>
      </c>
      <c r="B8" s="16" t="inlineStr">
        <is>
          <t>T = 0.22 (PPh Badan)</t>
        </is>
      </c>
    </row>
    <row r="9">
      <c r="A9" s="4" t="inlineStr">
        <is>
          <t>Process</t>
        </is>
      </c>
      <c r="B9" s="16" t="inlineStr">
        <is>
          <t>1) Unlever peer betas → 2) Average β_U → 3) Relever ke target D/E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2026-06-14T10:53:27Z</dcterms:created>
  <dcterms:modified xmlns:dcterms="http://purl.org/dc/terms/" xmlns:xsi="http://www.w3.org/2001/XMLSchema-instance" xsi:type="dcterms:W3CDTF">2026-06-14T10:53:27Z</dcterms:modified>
</cp:coreProperties>
</file>