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CHECKLIST" sheetId="2" state="visible" r:id="rId2"/>
    <sheet xmlns:r="http://schemas.openxmlformats.org/officeDocument/2006/relationships" name="2_SIMILARITY_CHECK" sheetId="3" state="visible" r:id="rId3"/>
    <sheet xmlns:r="http://schemas.openxmlformats.org/officeDocument/2006/relationships" name="3_AI_DISCLOSUR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496"/>
      </patternFill>
    </fill>
    <fill>
      <patternFill patternType="solid">
        <fgColor rgb="00D6E0F0"/>
      </patternFill>
    </fill>
    <fill>
      <patternFill patternType="solid">
        <fgColor rgb="00FFF2CC"/>
      </patternFill>
    </fill>
    <fill>
      <patternFill patternType="solid">
        <fgColor rgb="00E2EFDA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  <border>
      <left/>
      <right/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3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164" fontId="4" fillId="5" borderId="1" applyAlignment="1" pivotButton="0" quotePrefix="0" xfId="0">
      <alignment horizontal="center" vertical="center" wrapText="1"/>
    </xf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82" customWidth="1" min="3" max="3"/>
    <col width="4" customWidth="1" min="4" max="4"/>
  </cols>
  <sheetData>
    <row r="1" ht="28" customHeight="1">
      <c r="A1" s="1" t="inlineStr">
        <is>
          <t>ANTI-PLAGIARISME &amp; INTEGRITAS AI — Petunjuk</t>
        </is>
      </c>
    </row>
    <row r="2" ht="30" customHeight="1">
      <c r="A2" s="2" t="inlineStr">
        <is>
          <t>Checklist interaktif kepatuhan integritas akademik era AI. Centang status tiap item -&gt; skor kepatuhan dan status kelulusan dihitung otomatis. Bukan daftar teks mati — sel menghitung dari centang Anda.</t>
        </is>
      </c>
    </row>
    <row r="4" ht="20" customHeight="1">
      <c r="A4" s="3" t="inlineStr">
        <is>
          <t>BAGAIMANA MEMAKAI WORKBOOK INI</t>
        </is>
      </c>
    </row>
    <row r="5">
      <c r="A5" s="4" t="inlineStr">
        <is>
          <t>1</t>
        </is>
      </c>
      <c r="B5" s="5" t="inlineStr">
        <is>
          <t>Sheet 1_CHECKLIST</t>
        </is>
      </c>
      <c r="C5" s="6" t="inlineStr">
        <is>
          <t>Isi kolom Status tiap item pemeriksaan (dropdown: Ya / Tidak / N/A). Skor kepatuhan per kategori &amp; keseluruhan dihitung otomatis (COUNTIF).</t>
        </is>
      </c>
    </row>
    <row r="6">
      <c r="A6" s="4" t="inlineStr">
        <is>
          <t>2</t>
        </is>
      </c>
      <c r="B6" s="5" t="inlineStr">
        <is>
          <t>Sheet 2_SIMILARITY_CHECK</t>
        </is>
      </c>
      <c r="C6" s="6" t="inlineStr">
        <is>
          <t>Input similarity index Turnitin per section -&gt; bandingkan dengan ambang lazim per jenis dokumen, flag section bermasalah otomatis.</t>
        </is>
      </c>
    </row>
    <row r="7">
      <c r="A7" s="4" t="inlineStr">
        <is>
          <t>3</t>
        </is>
      </c>
      <c r="B7" s="5" t="inlineStr">
        <is>
          <t>Sheet 3_AI_DISCLOSURE</t>
        </is>
      </c>
      <c r="C7" s="6" t="inlineStr">
        <is>
          <t>Klasifikasi tingkat penggunaan AI (Assistant/Collaborator/Ghostwriter) per aktivitas -&gt; status disclosure wajib &amp; risiko otomatis.</t>
        </is>
      </c>
    </row>
    <row r="8" ht="20" customHeight="1">
      <c r="A8" s="3" t="inlineStr">
        <is>
          <t>CARA SKOR DIHITUNG</t>
        </is>
      </c>
    </row>
    <row r="9">
      <c r="B9" s="6" t="inlineStr">
        <is>
          <t>Skor kepatuhan (%)</t>
        </is>
      </c>
      <c r="C9" s="6" t="inlineStr">
        <is>
          <t>Jumlah item 'Ya' dibagi (Total item - item 'N/A'), dikali 100%. Item N/A dikeluarkan dari penyebut agar adil.</t>
        </is>
      </c>
    </row>
    <row r="10">
      <c r="B10" s="6" t="inlineStr">
        <is>
          <t>Status keseluruhan</t>
        </is>
      </c>
      <c r="C10" s="6" t="inlineStr">
        <is>
          <t>Aturan IF: &gt;= 90% LULUS, 70-89% PERLU PERBAIKAN MINOR, &lt; 70% PERLU PERBAIKAN MAJOR.</t>
        </is>
      </c>
    </row>
    <row r="11" ht="20" customHeight="1">
      <c r="A11" s="3" t="inlineStr">
        <is>
          <t>WARNA SEL</t>
        </is>
      </c>
    </row>
    <row r="12">
      <c r="B12" s="6" t="inlineStr">
        <is>
          <t>Kuning</t>
        </is>
      </c>
      <c r="C12" s="6" t="inlineStr">
        <is>
          <t>Sel input — status centang, similarity, tingkat AI. Boleh diubah.</t>
        </is>
      </c>
    </row>
    <row r="13">
      <c r="B13" s="6" t="inlineStr">
        <is>
          <t>Hijau</t>
        </is>
      </c>
      <c r="C13" s="6" t="inlineStr">
        <is>
          <t>Sel output — skor otomatis, jangan ditimpa manual.</t>
        </is>
      </c>
    </row>
    <row r="14">
      <c r="B14" s="6" t="inlineStr">
        <is>
          <t>Abu-abu/Biru</t>
        </is>
      </c>
      <c r="C14" s="6" t="inlineStr">
        <is>
          <t>Label dan header.</t>
        </is>
      </c>
    </row>
    <row r="15" ht="20" customHeight="1">
      <c r="A15" s="3" t="inlineStr">
        <is>
          <t>SUMBER</t>
        </is>
      </c>
    </row>
    <row r="16">
      <c r="B16" s="6" t="inlineStr">
        <is>
          <t>Artikel</t>
        </is>
      </c>
      <c r="C16" s="6" t="inlineStr">
        <is>
          <t>/claude-research/anti-plagiarisme/ — 5 bentuk plagiarisme, paradoks deteksi AI, 3 tingkat penggunaan AI, standar disclosure COPE/ICMJE/Sinta, workflow 6 langkah.</t>
        </is>
      </c>
    </row>
    <row r="17">
      <c r="B17" s="6" t="inlineStr">
        <is>
          <t>Peringatan</t>
        </is>
      </c>
      <c r="C17" s="6" t="inlineStr">
        <is>
          <t>Ambang similarity BUKAN aturan otomatis — di MANA similarity muncul lebih penting dari total persen (Methods wajar tinggi; Discussion = bendera merah).</t>
        </is>
      </c>
    </row>
  </sheetData>
  <mergeCells count="6">
    <mergeCell ref="A1:D1"/>
    <mergeCell ref="A8:D8"/>
    <mergeCell ref="A4:D4"/>
    <mergeCell ref="A15:D15"/>
    <mergeCell ref="A2:D2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56" customWidth="1" min="3" max="3"/>
    <col width="14" customWidth="1" min="4" max="4"/>
    <col width="4" customWidth="1" min="5" max="5"/>
  </cols>
  <sheetData>
    <row r="1" ht="28" customHeight="1">
      <c r="A1" s="1" t="inlineStr">
        <is>
          <t>CHECKLIST INTEGRITAS — Isi Status (Ya / Tidak / N/A)</t>
        </is>
      </c>
    </row>
    <row r="2" ht="30" customHeight="1">
      <c r="A2" s="2" t="inlineStr">
        <is>
          <t>Workflow enam langkah anti-plagiarisme (artikel). Pilih status tiap item dari dropdown. Skor otomatis di bawah.</t>
        </is>
      </c>
    </row>
    <row r="4" ht="20" customHeight="1">
      <c r="A4" s="3" t="inlineStr">
        <is>
          <t>ITEM PEMERIKSAAN</t>
        </is>
      </c>
    </row>
    <row r="6">
      <c r="B6" s="7" t="inlineStr">
        <is>
          <t>Kategori</t>
        </is>
      </c>
      <c r="C6" s="7" t="inlineStr">
        <is>
          <t>Item Pemeriksaan</t>
        </is>
      </c>
      <c r="D6" s="7" t="inlineStr">
        <is>
          <t>Status</t>
        </is>
      </c>
    </row>
    <row r="8">
      <c r="B8" s="8" t="inlineStr">
        <is>
          <t>1 Riset Etis</t>
        </is>
      </c>
      <c r="C8" s="6" t="inlineStr">
        <is>
          <t>Setiap ide dari seminar/diskusi/review dicatat sumbernya</t>
        </is>
      </c>
      <c r="D8" s="9" t="inlineStr">
        <is>
          <t>Ya</t>
        </is>
      </c>
    </row>
    <row r="9">
      <c r="B9" s="8" t="inlineStr">
        <is>
          <t>1 Riset Etis</t>
        </is>
      </c>
      <c r="C9" s="6" t="inlineStr">
        <is>
          <t>PDF tiap paper yang dibaca disimpan dengan catatan relevansi</t>
        </is>
      </c>
      <c r="D9" s="9" t="inlineStr">
        <is>
          <t>Ya</t>
        </is>
      </c>
    </row>
    <row r="10">
      <c r="B10" s="8" t="inlineStr">
        <is>
          <t>1 Riset Etis</t>
        </is>
      </c>
      <c r="C10" s="6" t="inlineStr">
        <is>
          <t>Reference manager (Zotero/Mendeley) dipakai sejak hari pertama</t>
        </is>
      </c>
      <c r="D10" s="9" t="inlineStr">
        <is>
          <t>Ya</t>
        </is>
      </c>
    </row>
    <row r="11">
      <c r="B11" s="8" t="inlineStr">
        <is>
          <t>2 Penulisan</t>
        </is>
      </c>
      <c r="C11" s="6" t="inlineStr">
        <is>
          <t>Menulis dari pemahaman (sumber ditutup), bukan menatap sumber</t>
        </is>
      </c>
      <c r="D11" s="9" t="inlineStr">
        <is>
          <t>Ya</t>
        </is>
      </c>
    </row>
    <row r="12">
      <c r="B12" s="8" t="inlineStr">
        <is>
          <t>2 Penulisan</t>
        </is>
      </c>
      <c r="C12" s="6" t="inlineStr">
        <is>
          <t>Sitasi inline untuk setiap ide yang bukan orisinal</t>
        </is>
      </c>
      <c r="D12" s="9" t="inlineStr">
        <is>
          <t>Ya</t>
        </is>
      </c>
    </row>
    <row r="13">
      <c r="B13" s="8" t="inlineStr">
        <is>
          <t>2 Penulisan</t>
        </is>
      </c>
      <c r="C13" s="6" t="inlineStr">
        <is>
          <t>Kutipan langsung ditandai (tanda kutip + sitasi + halaman)</t>
        </is>
      </c>
      <c r="D13" s="9" t="inlineStr">
        <is>
          <t>Tidak</t>
        </is>
      </c>
    </row>
    <row r="14">
      <c r="B14" s="8" t="inlineStr">
        <is>
          <t>3 Self-Check</t>
        </is>
      </c>
      <c r="C14" s="6" t="inlineStr">
        <is>
          <t>Turnitin/iThenticate dijalankan sebelum submission</t>
        </is>
      </c>
      <c r="D14" s="9" t="inlineStr">
        <is>
          <t>Ya</t>
        </is>
      </c>
    </row>
    <row r="15">
      <c r="B15" s="8" t="inlineStr">
        <is>
          <t>3 Self-Check</t>
        </is>
      </c>
      <c r="C15" s="6" t="inlineStr">
        <is>
          <t>AI detector (GPTZero/Originality) dijalankan sebagai sinyal awal</t>
        </is>
      </c>
      <c r="D15" s="9" t="inlineStr">
        <is>
          <t>Tidak</t>
        </is>
      </c>
    </row>
    <row r="16">
      <c r="B16" s="8" t="inlineStr">
        <is>
          <t>3 Self-Check</t>
        </is>
      </c>
      <c r="C16" s="6" t="inlineStr">
        <is>
          <t>Similarity &lt; 15% di area intelektual (Discussion/Findings)</t>
        </is>
      </c>
      <c r="D16" s="9" t="inlineStr">
        <is>
          <t>Ya</t>
        </is>
      </c>
    </row>
    <row r="17">
      <c r="B17" s="8" t="inlineStr">
        <is>
          <t>4 Interpretasi</t>
        </is>
      </c>
      <c r="C17" s="6" t="inlineStr">
        <is>
          <t>Diperiksa DI MANA similarity muncul (bukan hanya total %)</t>
        </is>
      </c>
      <c r="D17" s="9" t="inlineStr">
        <is>
          <t>Ya</t>
        </is>
      </c>
    </row>
    <row r="18">
      <c r="B18" s="8" t="inlineStr">
        <is>
          <t>4 Interpretasi</t>
        </is>
      </c>
      <c r="C18" s="6" t="inlineStr">
        <is>
          <t>Similarity dari satu sumber tunggal &lt; 5%</t>
        </is>
      </c>
      <c r="D18" s="9" t="inlineStr">
        <is>
          <t>Tidak</t>
        </is>
      </c>
    </row>
    <row r="19">
      <c r="B19" s="8" t="inlineStr">
        <is>
          <t>5 Revisi</t>
        </is>
      </c>
      <c r="C19" s="6" t="inlineStr">
        <is>
          <t>Segmen bertanda diparafrase ulang dengan teknik sah (bukan sinonim)</t>
        </is>
      </c>
      <c r="D19" s="9" t="inlineStr">
        <is>
          <t>Ya</t>
        </is>
      </c>
    </row>
    <row r="20">
      <c r="B20" s="8" t="inlineStr">
        <is>
          <t>5 Revisi</t>
        </is>
      </c>
      <c r="C20" s="6" t="inlineStr">
        <is>
          <t>Semua sitasi AI diverifikasi ada di Scopus/WoS/Scholar</t>
        </is>
      </c>
      <c r="D20" s="9" t="inlineStr">
        <is>
          <t>Ya</t>
        </is>
      </c>
    </row>
    <row r="21">
      <c r="B21" s="8" t="inlineStr">
        <is>
          <t>5 Revisi</t>
        </is>
      </c>
      <c r="C21" s="6" t="inlineStr">
        <is>
          <t>Tidak ada sitasi hallucination (fabrikasi) tersisa</t>
        </is>
      </c>
      <c r="D21" s="9" t="inlineStr">
        <is>
          <t>Ya</t>
        </is>
      </c>
    </row>
    <row r="22">
      <c r="B22" s="8" t="inlineStr">
        <is>
          <t>6 Dokumentasi</t>
        </is>
      </c>
      <c r="C22" s="6" t="inlineStr">
        <is>
          <t>Versi draf berkala (v1, v2, v3) disimpan sebagai bukti proses</t>
        </is>
      </c>
      <c r="D22" s="9" t="inlineStr">
        <is>
          <t>Tidak</t>
        </is>
      </c>
    </row>
    <row r="23">
      <c r="B23" s="8" t="inlineStr">
        <is>
          <t>6 Dokumentasi</t>
        </is>
      </c>
      <c r="C23" s="6" t="inlineStr">
        <is>
          <t>Pernyataan disclosure AI ditulis (model, versi, tujuan)</t>
        </is>
      </c>
      <c r="D23" s="9" t="inlineStr">
        <is>
          <t>Ya</t>
        </is>
      </c>
    </row>
    <row r="24">
      <c r="B24" s="8" t="inlineStr">
        <is>
          <t>6 Dokumentasi</t>
        </is>
      </c>
      <c r="C24" s="6" t="inlineStr">
        <is>
          <t>Log pertemuan pembimbing yang membahas revisi disimpan</t>
        </is>
      </c>
      <c r="D24" s="9" t="inlineStr">
        <is>
          <t>N/A</t>
        </is>
      </c>
    </row>
    <row r="26" ht="20" customHeight="1">
      <c r="A26" s="3" t="inlineStr">
        <is>
          <t>REKAP OTOMATIS (COUNTIF)</t>
        </is>
      </c>
    </row>
    <row r="28">
      <c r="B28" s="5" t="inlineStr">
        <is>
          <t>Total item</t>
        </is>
      </c>
      <c r="D28" s="10">
        <f>COUNTA(D8:D24)</f>
        <v/>
      </c>
    </row>
    <row r="29">
      <c r="B29" s="5" t="inlineStr">
        <is>
          <t>Jumlah "Ya"</t>
        </is>
      </c>
      <c r="D29" s="10">
        <f>COUNTIF(D8:D24,"Ya")</f>
        <v/>
      </c>
    </row>
    <row r="30">
      <c r="B30" s="5" t="inlineStr">
        <is>
          <t>Jumlah "Tidak"</t>
        </is>
      </c>
      <c r="D30" s="10">
        <f>COUNTIF(D8:D24,"Tidak")</f>
        <v/>
      </c>
    </row>
    <row r="31">
      <c r="B31" s="5" t="inlineStr">
        <is>
          <t>Jumlah "N/A"</t>
        </is>
      </c>
      <c r="D31" s="10">
        <f>COUNTIF(D8:D24,"N/A")</f>
        <v/>
      </c>
    </row>
    <row r="32">
      <c r="B32" s="5" t="inlineStr">
        <is>
          <t>Item relevan (Total - N/A)</t>
        </is>
      </c>
      <c r="D32" s="10">
        <f>D28-D31</f>
        <v/>
      </c>
    </row>
    <row r="34" ht="20" customHeight="1">
      <c r="A34" s="3" t="inlineStr">
        <is>
          <t>SKOR KEPATUHAN &amp; STATUS KELULUSAN</t>
        </is>
      </c>
    </row>
    <row r="36">
      <c r="B36" s="5" t="inlineStr">
        <is>
          <t>Skor kepatuhan (%) = Ya / Item relevan</t>
        </is>
      </c>
      <c r="D36" s="11">
        <f>D29/D32</f>
        <v/>
      </c>
    </row>
    <row r="37">
      <c r="B37" s="5" t="inlineStr">
        <is>
          <t>Status keseluruhan</t>
        </is>
      </c>
      <c r="C37" s="12">
        <f>IF(D36&gt;=0.9,"LULUS — siap submission",IF(D36&gt;=0.7,"PERLU PERBAIKAN MINOR","PERLU PERBAIKAN MAJOR — jangan submit dulu"))</f>
        <v/>
      </c>
      <c r="D37" s="13" t="n"/>
    </row>
    <row r="39">
      <c r="B39" s="2" t="inlineStr">
        <is>
          <t>Ubah status item (dropdown) -&gt; skor &amp; status otomatis update. Item N/A tidak dihitung sebagai pelanggaran (dikeluarkan dari penyebut).</t>
        </is>
      </c>
    </row>
  </sheetData>
  <mergeCells count="7">
    <mergeCell ref="A1:D1"/>
    <mergeCell ref="A34:D34"/>
    <mergeCell ref="A4:D4"/>
    <mergeCell ref="A26:D26"/>
    <mergeCell ref="C37:D37"/>
    <mergeCell ref="A2:D2"/>
    <mergeCell ref="B39:D39"/>
  </mergeCells>
  <dataValidations count="1">
    <dataValidation sqref="D8 D9 D10 D11 D12 D13 D14 D15 D16 D17 D18 D19 D20 D21 D22 D23 D24" showDropDown="0" showInputMessage="0" showErrorMessage="0" allowBlank="1" type="list">
      <formula1>"Ya,Tidak,N/A"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18" customWidth="1" min="4" max="4"/>
    <col width="22" customWidth="1" min="5" max="5"/>
    <col width="4" customWidth="1" min="6" max="6"/>
  </cols>
  <sheetData>
    <row r="1" ht="28" customHeight="1">
      <c r="A1" s="1" t="inlineStr">
        <is>
          <t>SIMILARITY CHECK PER SECTION</t>
        </is>
      </c>
    </row>
    <row r="2" ht="30" customHeight="1">
      <c r="A2" s="2" t="inlineStr">
        <is>
          <t>Input similarity Turnitin per bagian (kuning) + ambang lazim. Flag otomatis section yang melebihi ambang.</t>
        </is>
      </c>
    </row>
    <row r="4" ht="20" customHeight="1">
      <c r="A4" s="3" t="inlineStr">
        <is>
          <t>PILIH KONTEKS DOKUMEN (ambang lazim otomatis)</t>
        </is>
      </c>
    </row>
    <row r="6">
      <c r="B6" s="5" t="inlineStr">
        <is>
          <t>Jenis dokumen</t>
        </is>
      </c>
      <c r="C6" s="9" t="inlineStr">
        <is>
          <t>Tesis S2 Indonesia</t>
        </is>
      </c>
      <c r="D6" s="13" t="n"/>
    </row>
    <row r="7">
      <c r="B7" s="5" t="inlineStr">
        <is>
          <t>Ambang similarity lazim (%) untuk jenis ini</t>
        </is>
      </c>
      <c r="C7" s="11">
        <f>IF(C6="Skripsi S1 Indonesia",0.25,IF(C6="Tesis S2 Indonesia",0.18,IF(C6="Disertasi S3",0.13,IF(C6="Jurnal Sinta 1-2",0.18,IF(C6="Jurnal Q1 internasional",0.13,0.2)))))</f>
        <v/>
      </c>
    </row>
    <row r="8">
      <c r="B8" s="2" t="inlineStr">
        <is>
          <t>Ambang mengacu tabel artikel (nilai tengah rentang). Bukan aturan keras — editorial decision juga lihat DI MANA similarity muncul.</t>
        </is>
      </c>
    </row>
    <row r="10" ht="20" customHeight="1">
      <c r="A10" s="3" t="inlineStr">
        <is>
          <t>INPUT SIMILARITY PER SECTION (kuning)</t>
        </is>
      </c>
    </row>
    <row r="12">
      <c r="B12" s="7" t="inlineStr">
        <is>
          <t>Section</t>
        </is>
      </c>
      <c r="C12" s="7" t="inlineStr">
        <is>
          <t>Similarity (%)</t>
        </is>
      </c>
      <c r="D12" s="7" t="inlineStr">
        <is>
          <t>Bobot Intelektual</t>
        </is>
      </c>
      <c r="E12" s="7" t="inlineStr">
        <is>
          <t>Flag</t>
        </is>
      </c>
    </row>
    <row r="13">
      <c r="B13" s="8" t="inlineStr">
        <is>
          <t>Abstract</t>
        </is>
      </c>
      <c r="C13" s="14" t="n">
        <v>0.08</v>
      </c>
      <c r="D13" s="6" t="inlineStr">
        <is>
          <t>Sedang</t>
        </is>
      </c>
      <c r="E13" s="12">
        <f>IF(AND(C13&gt;$C$7,LEFT(D13,6)&lt;&gt;"Rendah"),"BENDERA MERAH — parafrase ulang",IF(C13&gt;$C$7,"Tinggi tapi wajar (Methods)","OK"))</f>
        <v/>
      </c>
    </row>
    <row r="14">
      <c r="B14" s="8" t="inlineStr">
        <is>
          <t>Introduction</t>
        </is>
      </c>
      <c r="C14" s="14" t="n">
        <v>0.12</v>
      </c>
      <c r="D14" s="6" t="inlineStr">
        <is>
          <t>Tinggi</t>
        </is>
      </c>
      <c r="E14" s="12">
        <f>IF(AND(C14&gt;$C$7,LEFT(D14,6)&lt;&gt;"Rendah"),"BENDERA MERAH — parafrase ulang",IF(C14&gt;$C$7,"Tinggi tapi wajar (Methods)","OK"))</f>
        <v/>
      </c>
    </row>
    <row r="15">
      <c r="B15" s="8" t="inlineStr">
        <is>
          <t>Literature Review</t>
        </is>
      </c>
      <c r="C15" s="14" t="n">
        <v>0.19</v>
      </c>
      <c r="D15" s="6" t="inlineStr">
        <is>
          <t>Tinggi</t>
        </is>
      </c>
      <c r="E15" s="12">
        <f>IF(AND(C15&gt;$C$7,LEFT(D15,6)&lt;&gt;"Rendah"),"BENDERA MERAH — parafrase ulang",IF(C15&gt;$C$7,"Tinggi tapi wajar (Methods)","OK"))</f>
        <v/>
      </c>
    </row>
    <row r="16">
      <c r="B16" s="8" t="inlineStr">
        <is>
          <t>Methods</t>
        </is>
      </c>
      <c r="C16" s="14" t="n">
        <v>0.28</v>
      </c>
      <c r="D16" s="6" t="inlineStr">
        <is>
          <t>Rendah (protokol standar)</t>
        </is>
      </c>
      <c r="E16" s="12">
        <f>IF(AND(C16&gt;$C$7,LEFT(D16,6)&lt;&gt;"Rendah"),"BENDERA MERAH — parafrase ulang",IF(C16&gt;$C$7,"Tinggi tapi wajar (Methods)","OK"))</f>
        <v/>
      </c>
    </row>
    <row r="17">
      <c r="B17" s="8" t="inlineStr">
        <is>
          <t>Results / Findings</t>
        </is>
      </c>
      <c r="C17" s="14" t="n">
        <v>0.06</v>
      </c>
      <c r="D17" s="6" t="inlineStr">
        <is>
          <t>Tinggi</t>
        </is>
      </c>
      <c r="E17" s="12">
        <f>IF(AND(C17&gt;$C$7,LEFT(D17,6)&lt;&gt;"Rendah"),"BENDERA MERAH — parafrase ulang",IF(C17&gt;$C$7,"Tinggi tapi wajar (Methods)","OK"))</f>
        <v/>
      </c>
    </row>
    <row r="18">
      <c r="B18" s="8" t="inlineStr">
        <is>
          <t>Discussion</t>
        </is>
      </c>
      <c r="C18" s="14" t="n">
        <v>0.14</v>
      </c>
      <c r="D18" s="6" t="inlineStr">
        <is>
          <t>Tinggi</t>
        </is>
      </c>
      <c r="E18" s="12">
        <f>IF(AND(C18&gt;$C$7,LEFT(D18,6)&lt;&gt;"Rendah"),"BENDERA MERAH — parafrase ulang",IF(C18&gt;$C$7,"Tinggi tapi wajar (Methods)","OK"))</f>
        <v/>
      </c>
    </row>
    <row r="19">
      <c r="B19" s="8" t="inlineStr">
        <is>
          <t>Conclusion</t>
        </is>
      </c>
      <c r="C19" s="14" t="n">
        <v>0.1</v>
      </c>
      <c r="D19" s="6" t="inlineStr">
        <is>
          <t>Tinggi</t>
        </is>
      </c>
      <c r="E19" s="12">
        <f>IF(AND(C19&gt;$C$7,LEFT(D19,6)&lt;&gt;"Rendah"),"BENDERA MERAH — parafrase ulang",IF(C19&gt;$C$7,"Tinggi tapi wajar (Methods)","OK"))</f>
        <v/>
      </c>
    </row>
    <row r="21" ht="20" customHeight="1">
      <c r="A21" s="3" t="inlineStr">
        <is>
          <t>REKAP</t>
        </is>
      </c>
    </row>
    <row r="23">
      <c r="B23" s="5" t="inlineStr">
        <is>
          <t>Similarity keseluruhan (rata-rata tertimbang sederhana)</t>
        </is>
      </c>
      <c r="C23" s="11">
        <f>AVERAGE(C13:C19)</f>
        <v/>
      </c>
    </row>
    <row r="24">
      <c r="B24" s="5" t="inlineStr">
        <is>
          <t>Jumlah section bendera merah</t>
        </is>
      </c>
      <c r="C24" s="10">
        <f>COUNTIF(E13:E19,"BENDERA MERAH*")</f>
        <v/>
      </c>
    </row>
    <row r="25">
      <c r="B25" s="5" t="inlineStr">
        <is>
          <t>Status</t>
        </is>
      </c>
      <c r="C25" s="12">
        <f>IF(C24=0,"AMAN — tidak ada section intelektual melebihi ambang","PERIKSA — ada section perlu parafrase ulang")</f>
        <v/>
      </c>
      <c r="D25" s="15" t="n"/>
      <c r="E25" s="13" t="n"/>
    </row>
  </sheetData>
  <mergeCells count="8">
    <mergeCell ref="A21:E21"/>
    <mergeCell ref="A4:E4"/>
    <mergeCell ref="B8:E8"/>
    <mergeCell ref="C6:D6"/>
    <mergeCell ref="A2:E2"/>
    <mergeCell ref="A10:E10"/>
    <mergeCell ref="A1:E1"/>
    <mergeCell ref="C25:E25"/>
  </mergeCells>
  <dataValidations count="1">
    <dataValidation sqref="C6" showDropDown="0" showInputMessage="0" showErrorMessage="0" allowBlank="0" type="list">
      <formula1>"Skripsi S1 Indonesia,Tesis S2 Indonesia,Disertasi S3,Jurnal Sinta 1-2,Jurnal Q1 internasional"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20" customWidth="1" min="3" max="3"/>
    <col width="20" customWidth="1" min="4" max="4"/>
    <col width="22" customWidth="1" min="5" max="5"/>
    <col width="4" customWidth="1" min="6" max="6"/>
  </cols>
  <sheetData>
    <row r="1" ht="28" customHeight="1">
      <c r="A1" s="1" t="inlineStr">
        <is>
          <t>KLASIFIKASI PENGGUNAAN AI &amp; DISCLOSURE</t>
        </is>
      </c>
    </row>
    <row r="2" ht="30" customHeight="1">
      <c r="A2" s="2" t="inlineStr">
        <is>
          <t>Klasifikasi tiap aktivitas AI (dropdown tingkat) -&gt; disclosure wajib &amp; risiko otomatis. Tingkat 3 (Ghostwriter) = dilarang.</t>
        </is>
      </c>
    </row>
    <row r="4" ht="20" customHeight="1">
      <c r="A4" s="3" t="inlineStr">
        <is>
          <t>INPUT — AKTIVITAS &amp; TINGKAT PENGGUNAAN AI (dropdown)</t>
        </is>
      </c>
    </row>
    <row r="6">
      <c r="B6" s="7" t="inlineStr">
        <is>
          <t>Aktivitas</t>
        </is>
      </c>
      <c r="C6" s="7" t="inlineStr">
        <is>
          <t>Tingkat AI</t>
        </is>
      </c>
      <c r="D6" s="7" t="inlineStr">
        <is>
          <t>Disclosure Wajib?</t>
        </is>
      </c>
      <c r="E6" s="7" t="inlineStr">
        <is>
          <t>Risiko jika Tidak Disclose</t>
        </is>
      </c>
    </row>
    <row r="8">
      <c r="B8" s="6" t="inlineStr">
        <is>
          <t>Brainstorming topik riset</t>
        </is>
      </c>
      <c r="C8" s="9" t="inlineStr">
        <is>
          <t>1 Assistant</t>
        </is>
      </c>
      <c r="D8" s="12">
        <f>IF(LEFT(C8,1)="1","Direkomendasikan",IF(LEFT(C8,1)="2","Wajib",IF(LEFT(C8,1)="3","Dilarang (jangan lakukan)","-")))</f>
        <v/>
      </c>
      <c r="E8" s="12">
        <f>IF(LEFT(C8,1)="1","Ringan (peringatan)",IF(LEFT(C8,1)="2","Sedang (reject/revise)",IF(LEFT(C8,1)="3","Berat (retract, cabut gelar)","-")))</f>
        <v/>
      </c>
    </row>
    <row r="9">
      <c r="B9" s="6" t="inlineStr">
        <is>
          <t>Proofreading bahasa Inggris abstract</t>
        </is>
      </c>
      <c r="C9" s="9" t="inlineStr">
        <is>
          <t>1 Assistant</t>
        </is>
      </c>
      <c r="D9" s="12">
        <f>IF(LEFT(C9,1)="1","Direkomendasikan",IF(LEFT(C9,1)="2","Wajib",IF(LEFT(C9,1)="3","Dilarang (jangan lakukan)","-")))</f>
        <v/>
      </c>
      <c r="E9" s="12">
        <f>IF(LEFT(C9,1)="1","Ringan (peringatan)",IF(LEFT(C9,1)="2","Sedang (reject/revise)",IF(LEFT(C9,1)="3","Berat (retract, cabut gelar)","-")))</f>
        <v/>
      </c>
    </row>
    <row r="10">
      <c r="B10" s="6" t="inlineStr">
        <is>
          <t>Menerjemahkan ID -&gt; EN untuk publikasi</t>
        </is>
      </c>
      <c r="C10" s="9" t="inlineStr">
        <is>
          <t>1 Assistant</t>
        </is>
      </c>
      <c r="D10" s="12">
        <f>IF(LEFT(C10,1)="1","Direkomendasikan",IF(LEFT(C10,1)="2","Wajib",IF(LEFT(C10,1)="3","Dilarang (jangan lakukan)","-")))</f>
        <v/>
      </c>
      <c r="E10" s="12">
        <f>IF(LEFT(C10,1)="1","Ringan (peringatan)",IF(LEFT(C10,1)="2","Sedang (reject/revise)",IF(LEFT(C10,1)="3","Berat (retract, cabut gelar)","-")))</f>
        <v/>
      </c>
    </row>
    <row r="11">
      <c r="B11" s="6" t="inlineStr">
        <is>
          <t>Merangkum paper panjang untuk lit review awal</t>
        </is>
      </c>
      <c r="C11" s="9" t="inlineStr">
        <is>
          <t>1 Assistant</t>
        </is>
      </c>
      <c r="D11" s="12">
        <f>IF(LEFT(C11,1)="1","Direkomendasikan",IF(LEFT(C11,1)="2","Wajib",IF(LEFT(C11,1)="3","Dilarang (jangan lakukan)","-")))</f>
        <v/>
      </c>
      <c r="E11" s="12">
        <f>IF(LEFT(C11,1)="1","Ringan (peringatan)",IF(LEFT(C11,1)="2","Sedang (reject/revise)",IF(LEFT(C11,1)="3","Berat (retract, cabut gelar)","-")))</f>
        <v/>
      </c>
    </row>
    <row r="12">
      <c r="B12" s="6" t="inlineStr">
        <is>
          <t>Drafting paragraf yang direvisi signifikan</t>
        </is>
      </c>
      <c r="C12" s="9" t="inlineStr">
        <is>
          <t>2 Collaborator</t>
        </is>
      </c>
      <c r="D12" s="12">
        <f>IF(LEFT(C12,1)="1","Direkomendasikan",IF(LEFT(C12,1)="2","Wajib",IF(LEFT(C12,1)="3","Dilarang (jangan lakukan)","-")))</f>
        <v/>
      </c>
      <c r="E12" s="12">
        <f>IF(LEFT(C12,1)="1","Ringan (peringatan)",IF(LEFT(C12,1)="2","Sedang (reject/revise)",IF(LEFT(C12,1)="3","Berat (retract, cabut gelar)","-")))</f>
        <v/>
      </c>
    </row>
    <row r="13">
      <c r="B13" s="6" t="inlineStr">
        <is>
          <t>Menyarankan metode statistik / interpretasi output</t>
        </is>
      </c>
      <c r="C13" s="9" t="inlineStr">
        <is>
          <t>2 Collaborator</t>
        </is>
      </c>
      <c r="D13" s="12">
        <f>IF(LEFT(C13,1)="1","Direkomendasikan",IF(LEFT(C13,1)="2","Wajib",IF(LEFT(C13,1)="3","Dilarang (jangan lakukan)","-")))</f>
        <v/>
      </c>
      <c r="E13" s="12">
        <f>IF(LEFT(C13,1)="1","Ringan (peringatan)",IF(LEFT(C13,1)="2","Sedang (reject/revise)",IF(LEFT(C13,1)="3","Berat (retract, cabut gelar)","-")))</f>
        <v/>
      </c>
    </row>
    <row r="14">
      <c r="B14" s="6" t="inlineStr">
        <is>
          <t>Generate script Python/R untuk analisis</t>
        </is>
      </c>
      <c r="C14" s="9" t="inlineStr">
        <is>
          <t>2 Collaborator</t>
        </is>
      </c>
      <c r="D14" s="12">
        <f>IF(LEFT(C14,1)="1","Direkomendasikan",IF(LEFT(C14,1)="2","Wajib",IF(LEFT(C14,1)="3","Dilarang (jangan lakukan)","-")))</f>
        <v/>
      </c>
      <c r="E14" s="12">
        <f>IF(LEFT(C14,1)="1","Ringan (peringatan)",IF(LEFT(C14,1)="2","Sedang (reject/revise)",IF(LEFT(C14,1)="3","Berat (retract, cabut gelar)","-")))</f>
        <v/>
      </c>
    </row>
    <row r="15">
      <c r="B15" s="6" t="inlineStr">
        <is>
          <t>Menyalin mentah draf AI sebagai karya sendiri</t>
        </is>
      </c>
      <c r="C15" s="9" t="inlineStr">
        <is>
          <t>3 Ghostwriter</t>
        </is>
      </c>
      <c r="D15" s="12">
        <f>IF(LEFT(C15,1)="1","Direkomendasikan",IF(LEFT(C15,1)="2","Wajib",IF(LEFT(C15,1)="3","Dilarang (jangan lakukan)","-")))</f>
        <v/>
      </c>
      <c r="E15" s="12">
        <f>IF(LEFT(C15,1)="1","Ringan (peringatan)",IF(LEFT(C15,1)="2","Sedang (reject/revise)",IF(LEFT(C15,1)="3","Berat (retract, cabut gelar)","-")))</f>
        <v/>
      </c>
    </row>
    <row r="16">
      <c r="B16" s="6" t="inlineStr">
        <is>
          <t>Membuat AI menulis argumen inti Discussion</t>
        </is>
      </c>
      <c r="C16" s="9" t="inlineStr">
        <is>
          <t>3 Ghostwriter</t>
        </is>
      </c>
      <c r="D16" s="12">
        <f>IF(LEFT(C16,1)="1","Direkomendasikan",IF(LEFT(C16,1)="2","Wajib",IF(LEFT(C16,1)="3","Dilarang (jangan lakukan)","-")))</f>
        <v/>
      </c>
      <c r="E16" s="12">
        <f>IF(LEFT(C16,1)="1","Ringan (peringatan)",IF(LEFT(C16,1)="2","Sedang (reject/revise)",IF(LEFT(C16,1)="3","Berat (retract, cabut gelar)","-")))</f>
        <v/>
      </c>
    </row>
    <row r="17">
      <c r="B17" s="6" t="inlineStr">
        <is>
          <t>Menghasilkan sitasi tanpa verifikasi</t>
        </is>
      </c>
      <c r="C17" s="9" t="inlineStr">
        <is>
          <t>3 Ghostwriter</t>
        </is>
      </c>
      <c r="D17" s="12">
        <f>IF(LEFT(C17,1)="1","Direkomendasikan",IF(LEFT(C17,1)="2","Wajib",IF(LEFT(C17,1)="3","Dilarang (jangan lakukan)","-")))</f>
        <v/>
      </c>
      <c r="E17" s="12">
        <f>IF(LEFT(C17,1)="1","Ringan (peringatan)",IF(LEFT(C17,1)="2","Sedang (reject/revise)",IF(LEFT(C17,1)="3","Berat (retract, cabut gelar)","-")))</f>
        <v/>
      </c>
    </row>
    <row r="19" ht="20" customHeight="1">
      <c r="A19" s="3" t="inlineStr">
        <is>
          <t>REKAP RISIKO OTOMATIS (COUNTIF)</t>
        </is>
      </c>
    </row>
    <row r="21">
      <c r="B21" s="5" t="inlineStr">
        <is>
          <t>Jumlah aktivitas Tingkat 1 (Assistant)</t>
        </is>
      </c>
      <c r="C21" s="10">
        <f>COUNTIF(C8:C17,"1 Assistant")</f>
        <v/>
      </c>
    </row>
    <row r="22">
      <c r="B22" s="5" t="inlineStr">
        <is>
          <t>Jumlah aktivitas Tingkat 2 (Collaborator)</t>
        </is>
      </c>
      <c r="C22" s="10">
        <f>COUNTIF(C8:C17,"2 Collaborator")</f>
        <v/>
      </c>
    </row>
    <row r="23">
      <c r="B23" s="5" t="inlineStr">
        <is>
          <t>Jumlah aktivitas Tingkat 3 (Ghostwriter) — DILARANG</t>
        </is>
      </c>
      <c r="C23" s="10">
        <f>COUNTIF(C8:C17,"3 Ghostwriter")</f>
        <v/>
      </c>
    </row>
    <row r="24">
      <c r="B24" s="5" t="inlineStr">
        <is>
          <t>Status integritas AI</t>
        </is>
      </c>
      <c r="C24" s="12">
        <f>IF(C23&gt;0,"PELANGGARAN — ada penggunaan Ghostwriter, hapus/tulis ulang",IF(C22&gt;0,"OK dengan syarat — pastikan disclosure eksplisit untuk Collaborator","AMAN — hanya Assistant"))</f>
        <v/>
      </c>
      <c r="D24" s="15" t="n"/>
      <c r="E24" s="13" t="n"/>
    </row>
    <row r="26">
      <c r="B26" s="2" t="inlineStr">
        <is>
          <t>Template disclosure (artikel): 'Dalam persiapan karya ini, penulis menggunakan [Model dan Versi] untuk [tujuan]. Setelah menggunakan alat ini, penulis meninjau dan menyunting konten serta bertanggung jawab penuh atas isi publikasi.'</t>
        </is>
      </c>
    </row>
  </sheetData>
  <mergeCells count="6">
    <mergeCell ref="B26:E26"/>
    <mergeCell ref="A4:E4"/>
    <mergeCell ref="A2:E2"/>
    <mergeCell ref="A19:E19"/>
    <mergeCell ref="A1:E1"/>
    <mergeCell ref="C24:E24"/>
  </mergeCells>
  <dataValidations count="1">
    <dataValidation sqref="C8 C9 C10 C11 C12 C13 C14 C15 C16 C17" showDropDown="0" showInputMessage="0" showErrorMessage="0" allowBlank="1" type="list">
      <formula1>"1 Assistant,2 Collaborator,3 Ghostwriter,Tidak Pakai AI"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2026-07-19T18:16:42Z</dcterms:created>
  <dcterms:modified xmlns:dcterms="http://purl.org/dc/terms/" xmlns:xsi="http://www.w3.org/2001/XMLSchema-instance" xsi:type="dcterms:W3CDTF">2026-07-19T18:16:42Z</dcterms:modified>
</cp:coreProperties>
</file>