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_INSTRUKSI" sheetId="1" state="visible" r:id="rId1"/>
    <sheet xmlns:r="http://schemas.openxmlformats.org/officeDocument/2006/relationships" name="1_KONSEP_DASAR" sheetId="2" state="visible" r:id="rId2"/>
    <sheet xmlns:r="http://schemas.openxmlformats.org/officeDocument/2006/relationships" name="2_LEAST_SQUARES" sheetId="3" state="visible" r:id="rId3"/>
    <sheet xmlns:r="http://schemas.openxmlformats.org/officeDocument/2006/relationships" name="3_DATA" sheetId="4" state="visible" r:id="rId4"/>
    <sheet xmlns:r="http://schemas.openxmlformats.org/officeDocument/2006/relationships" name="4_SLOPE_INTERCEPT" sheetId="5" state="visible" r:id="rId5"/>
    <sheet xmlns:r="http://schemas.openxmlformats.org/officeDocument/2006/relationships" name="5_PREDICTED" sheetId="6" state="visible" r:id="rId6"/>
    <sheet xmlns:r="http://schemas.openxmlformats.org/officeDocument/2006/relationships" name="6_R_SQUARED" sheetId="7" state="visible" r:id="rId7"/>
    <sheet xmlns:r="http://schemas.openxmlformats.org/officeDocument/2006/relationships" name="7_INTERPRETASI" sheetId="8" state="visible" r:id="rId8"/>
    <sheet xmlns:r="http://schemas.openxmlformats.org/officeDocument/2006/relationships" name="8_VERIFIKASI" sheetId="9" state="visible" r:id="rId9"/>
    <sheet xmlns:r="http://schemas.openxmlformats.org/officeDocument/2006/relationships" name="9_KESALAHAN_UMUM" sheetId="10" state="visible" r:id="rId10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000"/>
    <numFmt numFmtId="165" formatCode="0.0000000"/>
  </numFmts>
  <fonts count="20">
    <font>
      <name val="Calibri"/>
      <family val="2"/>
      <color theme="1"/>
      <sz val="11"/>
      <scheme val="minor"/>
    </font>
    <font>
      <name val="Inter"/>
      <b val="1"/>
      <color rgb="0000C853"/>
      <sz val="22"/>
    </font>
    <font>
      <name val="Inter"/>
      <i val="1"/>
      <color rgb="00666666"/>
      <sz val="13"/>
    </font>
    <font>
      <name val="Consolas"/>
      <color rgb="00999999"/>
      <sz val="11"/>
    </font>
    <font>
      <name val="Inter"/>
      <color rgb="001A1A1A"/>
      <sz val="10"/>
    </font>
    <font>
      <name val="Inter"/>
      <b val="1"/>
      <color rgb="001A1A1A"/>
      <sz val="13"/>
    </font>
    <font>
      <name val="Consolas"/>
      <color rgb="001A1A1A"/>
      <sz val="11"/>
    </font>
    <font>
      <name val="Inter"/>
      <color rgb="00444444"/>
      <sz val="10"/>
    </font>
    <font>
      <name val="Inter"/>
      <i val="1"/>
      <color rgb="00999999"/>
      <sz val="9"/>
    </font>
    <font>
      <name val="Inter"/>
      <b val="1"/>
      <color rgb="00FFFFFF"/>
      <sz val="18"/>
    </font>
    <font>
      <name val="Inter"/>
      <i val="1"/>
      <color rgb="00FFFFFF"/>
      <sz val="11"/>
    </font>
    <font>
      <name val="Inter"/>
      <b val="1"/>
      <color rgb="00006B2D"/>
      <sz val="13"/>
    </font>
    <font>
      <name val="Inter"/>
      <color rgb="001A1A1A"/>
      <sz val="11"/>
    </font>
    <font>
      <name val="Inter"/>
      <b val="1"/>
      <color rgb="00FFFFFF"/>
      <sz val="10"/>
    </font>
    <font>
      <name val="Consolas"/>
      <color rgb="001A1A1A"/>
      <sz val="10"/>
    </font>
    <font>
      <name val="Inter"/>
      <i val="1"/>
      <color rgb="00666666"/>
      <sz val="9"/>
    </font>
    <font>
      <name val="Inter"/>
      <b val="1"/>
      <color rgb="001A1A1A"/>
      <sz val="10"/>
    </font>
    <font>
      <name val="Consolas"/>
      <color rgb="00006B2D"/>
      <sz val="10"/>
    </font>
    <font>
      <name val="Consolas"/>
      <b val="1"/>
      <color rgb="00006B2D"/>
      <sz val="12"/>
    </font>
    <font>
      <name val="Consolas"/>
      <b val="1"/>
      <color rgb="00006B2D"/>
      <sz val="14"/>
    </font>
  </fonts>
  <fills count="10">
    <fill>
      <patternFill/>
    </fill>
    <fill>
      <patternFill patternType="gray125"/>
    </fill>
    <fill>
      <patternFill patternType="solid">
        <fgColor rgb="001A1A1A"/>
      </patternFill>
    </fill>
    <fill>
      <patternFill patternType="solid">
        <fgColor rgb="00FFF9E6"/>
      </patternFill>
    </fill>
    <fill>
      <patternFill patternType="solid">
        <fgColor rgb="00D4C28F"/>
      </patternFill>
    </fill>
    <fill>
      <patternFill patternType="solid">
        <fgColor rgb="00FFF8E8"/>
      </patternFill>
    </fill>
    <fill>
      <patternFill patternType="solid">
        <fgColor rgb="0086EFAC"/>
      </patternFill>
    </fill>
    <fill>
      <patternFill patternType="solid">
        <fgColor rgb="0093C5FD"/>
      </patternFill>
    </fill>
    <fill>
      <patternFill patternType="solid">
        <fgColor rgb="00E8F4FD"/>
      </patternFill>
    </fill>
    <fill>
      <patternFill patternType="solid">
        <fgColor rgb="0000C853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2" borderId="0" applyAlignment="1" pivotButton="0" quotePrefix="0" xfId="0">
      <alignment horizontal="center" vertical="center"/>
    </xf>
    <xf numFmtId="0" fontId="10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left" vertical="center" wrapText="1"/>
    </xf>
    <xf numFmtId="0" fontId="12" fillId="3" borderId="0" applyAlignment="1" pivotButton="0" quotePrefix="0" xfId="0">
      <alignment horizontal="left" vertical="top" wrapText="1"/>
    </xf>
    <xf numFmtId="0" fontId="13" fillId="4" borderId="1" applyAlignment="1" pivotButton="0" quotePrefix="0" xfId="0">
      <alignment horizontal="center" vertical="center"/>
    </xf>
    <xf numFmtId="0" fontId="14" fillId="5" borderId="1" applyAlignment="1" pivotButton="0" quotePrefix="0" xfId="0">
      <alignment horizontal="center" vertical="center"/>
    </xf>
    <xf numFmtId="0" fontId="15" fillId="5" borderId="1" applyAlignment="1" pivotButton="0" quotePrefix="0" xfId="0">
      <alignment horizontal="left" vertical="center" wrapText="1"/>
    </xf>
    <xf numFmtId="0" fontId="0" fillId="5" borderId="1" applyAlignment="1" pivotButton="0" quotePrefix="0" xfId="0">
      <alignment horizontal="left" vertical="center" wrapText="1"/>
    </xf>
    <xf numFmtId="0" fontId="16" fillId="6" borderId="1" applyAlignment="1" pivotButton="0" quotePrefix="0" xfId="0">
      <alignment horizontal="center" vertical="center"/>
    </xf>
    <xf numFmtId="0" fontId="17" fillId="6" borderId="1" applyAlignment="1" pivotButton="0" quotePrefix="0" xfId="0">
      <alignment horizontal="center" vertical="center"/>
    </xf>
    <xf numFmtId="0" fontId="18" fillId="6" borderId="1" applyAlignment="1" pivotButton="0" quotePrefix="0" xfId="0">
      <alignment horizontal="center" vertical="center"/>
    </xf>
    <xf numFmtId="0" fontId="13" fillId="7" borderId="1" applyAlignment="1" pivotButton="0" quotePrefix="0" xfId="0">
      <alignment horizontal="center" vertical="center"/>
    </xf>
    <xf numFmtId="0" fontId="14" fillId="8" borderId="1" applyAlignment="1" pivotButton="0" quotePrefix="0" xfId="0">
      <alignment horizontal="center" vertical="center"/>
    </xf>
    <xf numFmtId="2" fontId="17" fillId="8" borderId="1" applyAlignment="1" pivotButton="0" quotePrefix="0" xfId="0">
      <alignment horizontal="center" vertical="center"/>
    </xf>
    <xf numFmtId="0" fontId="16" fillId="0" borderId="0" pivotButton="0" quotePrefix="0" xfId="0"/>
    <xf numFmtId="2" fontId="18" fillId="6" borderId="1" applyAlignment="1" pivotButton="0" quotePrefix="0" xfId="0">
      <alignment horizontal="center" vertical="center"/>
    </xf>
    <xf numFmtId="0" fontId="11" fillId="0" borderId="0" pivotButton="0" quotePrefix="0" xfId="0"/>
    <xf numFmtId="0" fontId="15" fillId="0" borderId="0" pivotButton="0" quotePrefix="0" xfId="0"/>
    <xf numFmtId="164" fontId="18" fillId="6" borderId="1" pivotButton="0" quotePrefix="0" xfId="0"/>
    <xf numFmtId="0" fontId="18" fillId="0" borderId="0" pivotButton="0" quotePrefix="0" xfId="0"/>
    <xf numFmtId="164" fontId="17" fillId="8" borderId="1" applyAlignment="1" pivotButton="0" quotePrefix="0" xfId="0">
      <alignment horizontal="center" vertical="center"/>
    </xf>
    <xf numFmtId="0" fontId="17" fillId="0" borderId="0" pivotButton="0" quotePrefix="0" xfId="0"/>
    <xf numFmtId="164" fontId="18" fillId="6" borderId="0" pivotButton="0" quotePrefix="0" xfId="0"/>
    <xf numFmtId="164" fontId="19" fillId="6" borderId="0" pivotButton="0" quotePrefix="0" xfId="0"/>
    <xf numFmtId="0" fontId="12" fillId="0" borderId="0" pivotButton="0" quotePrefix="0" xfId="0"/>
    <xf numFmtId="0" fontId="13" fillId="9" borderId="1" applyAlignment="1" pivotButton="0" quotePrefix="0" xfId="0">
      <alignment horizontal="center" vertical="center"/>
    </xf>
    <xf numFmtId="0" fontId="16" fillId="0" borderId="1" applyAlignment="1" pivotButton="0" quotePrefix="0" xfId="0">
      <alignment horizontal="center" vertical="center"/>
    </xf>
    <xf numFmtId="164" fontId="17" fillId="0" borderId="1" applyAlignment="1" pivotButton="0" quotePrefix="0" xfId="0">
      <alignment horizontal="center" vertical="center"/>
    </xf>
    <xf numFmtId="165" fontId="17" fillId="6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33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>
      <c r="A1" s="1" t="inlineStr">
        <is>
          <t>📚 stdsquare² · Regresi Linear Sederhana</t>
        </is>
      </c>
    </row>
    <row r="2">
      <c r="A2" s="2" t="inlineStr">
        <is>
          <t>Slope dan intercept manual, tanpa Data Analysis Toolpak</t>
        </is>
      </c>
    </row>
    <row r="3">
      <c r="A3" s="3" t="inlineStr">
        <is>
          <t>// belajar pelan, paham dalam</t>
        </is>
      </c>
    </row>
    <row r="4"/>
    <row r="5">
      <c r="A5" s="4" t="inlineStr"/>
    </row>
    <row r="6">
      <c r="A6" s="5" t="inlineStr">
        <is>
          <t>📋 ISI FILE (10 sheet):</t>
        </is>
      </c>
    </row>
    <row r="7">
      <c r="A7" s="4" t="inlineStr"/>
    </row>
    <row r="8">
      <c r="A8" s="6" t="inlineStr">
        <is>
          <t xml:space="preserve">   Sheet 0_INSTRUKSI       → Cover dan daftar isi</t>
        </is>
      </c>
    </row>
    <row r="9">
      <c r="A9" s="6" t="inlineStr">
        <is>
          <t xml:space="preserve">   Sheet 1_KONSEP_DASAR    → Apa itu regresi linear sederhana</t>
        </is>
      </c>
    </row>
    <row r="10">
      <c r="A10" s="6" t="inlineStr">
        <is>
          <t xml:space="preserve">   Sheet 2_LEAST_SQUARES   → Kenapa kuadratkan residual</t>
        </is>
      </c>
    </row>
    <row r="11">
      <c r="A11" s="6" t="inlineStr">
        <is>
          <t xml:space="preserve">   Sheet 3_DATA            → Data 10 mahasiswa (jam belajar vs nilai)</t>
        </is>
      </c>
    </row>
    <row r="12">
      <c r="A12" s="6" t="inlineStr">
        <is>
          <t xml:space="preserve">   Sheet 4_SLOPE_INTERCEPT → Hitung slope b1 dan intercept b0</t>
        </is>
      </c>
    </row>
    <row r="13">
      <c r="A13" s="6" t="inlineStr">
        <is>
          <t xml:space="preserve">   Sheet 5_PREDICTED       → ŷ predicted dan residual</t>
        </is>
      </c>
    </row>
    <row r="14">
      <c r="A14" s="6" t="inlineStr">
        <is>
          <t xml:space="preserve">   Sheet 6_R_SQUARED       → Hitung R² dari SSE dan SST</t>
        </is>
      </c>
    </row>
    <row r="15">
      <c r="A15" s="6" t="inlineStr">
        <is>
          <t xml:space="preserve">   Sheet 7_INTERPRETASI    → Tafsir slope, intercept, R²</t>
        </is>
      </c>
    </row>
    <row r="16">
      <c r="A16" s="6" t="inlineStr">
        <is>
          <t xml:space="preserve">   Sheet 8_VERIFIKASI      → Cek dengan LINEST</t>
        </is>
      </c>
    </row>
    <row r="17">
      <c r="A17" s="6" t="inlineStr">
        <is>
          <t xml:space="preserve">   Sheet 9_KESALAHAN_UMUM  → 4 pitfall yang harus dihindari</t>
        </is>
      </c>
    </row>
    <row r="18">
      <c r="A18" s="4" t="inlineStr"/>
    </row>
    <row r="19">
      <c r="A19" s="5" t="inlineStr">
        <is>
          <t>🚦 URUTAN BACA:</t>
        </is>
      </c>
    </row>
    <row r="20">
      <c r="A20" s="7" t="inlineStr">
        <is>
          <t xml:space="preserve">   1. Sheet 1 dan 2 untuk konsep</t>
        </is>
      </c>
    </row>
    <row r="21">
      <c r="A21" s="7" t="inlineStr">
        <is>
          <t xml:space="preserve">   2. Sheet 3 untuk data</t>
        </is>
      </c>
    </row>
    <row r="22">
      <c r="A22" s="7" t="inlineStr">
        <is>
          <t xml:space="preserve">   3. Sheet 4 ke 6 untuk perhitungan step-by-step</t>
        </is>
      </c>
    </row>
    <row r="23">
      <c r="A23" s="7" t="inlineStr">
        <is>
          <t xml:space="preserve">   4. Sheet 7 untuk interpretasi</t>
        </is>
      </c>
    </row>
    <row r="24">
      <c r="A24" s="7" t="inlineStr">
        <is>
          <t xml:space="preserve">   5. Sheet 8 untuk verifikasi</t>
        </is>
      </c>
    </row>
    <row r="25">
      <c r="A25" s="7" t="inlineStr">
        <is>
          <t xml:space="preserve">   6. Sheet 9 untuk hindari kesalahan</t>
        </is>
      </c>
    </row>
    <row r="26">
      <c r="A26" s="4" t="inlineStr"/>
    </row>
    <row r="27">
      <c r="A27" s="5" t="inlineStr">
        <is>
          <t>⚠️ HASIL AKHIR:</t>
        </is>
      </c>
    </row>
    <row r="28">
      <c r="A28" s="7" t="inlineStr">
        <is>
          <t xml:space="preserve">   Slope b1 ≈ 1.43, Intercept b0 ≈ 57.95</t>
        </is>
      </c>
    </row>
    <row r="29">
      <c r="A29" s="7" t="inlineStr">
        <is>
          <t xml:space="preserve">   Persamaan: ŷ = 57.95 + 1.43·x</t>
        </is>
      </c>
    </row>
    <row r="30">
      <c r="A30" s="7" t="inlineStr">
        <is>
          <t xml:space="preserve">   R² ≈ 0.97 (sangat baik)</t>
        </is>
      </c>
    </row>
    <row r="31">
      <c r="A31" s="4" t="inlineStr"/>
    </row>
    <row r="32">
      <c r="A32" s="8" t="inlineStr">
        <is>
          <t>─────────────────────────────────────────</t>
        </is>
      </c>
    </row>
    <row r="33">
      <c r="A33" s="8" t="inlineStr">
        <is>
          <t>© 2026 stdsquare² · made with care in Semarang</t>
        </is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F43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 ht="26" customHeight="1">
      <c r="A1" s="9" t="inlineStr">
        <is>
          <t>⚠️ Sheet 9 — 4 Kesalahan Paling Sering</t>
        </is>
      </c>
    </row>
    <row r="2"/>
    <row r="3"/>
    <row r="4" ht="22" customHeight="1">
      <c r="A4" s="11" t="inlineStr">
        <is>
          <t>❌ Salah 1: Ekstrapolasi liar</t>
        </is>
      </c>
    </row>
    <row r="5" ht="20" customHeight="1">
      <c r="A5" s="12" t="inlineStr">
        <is>
          <t>Pakai model untuk x di luar rentang data.</t>
        </is>
      </c>
    </row>
    <row r="6" ht="8" customHeight="1">
      <c r="A6" s="12" t="inlineStr"/>
    </row>
    <row r="7" ht="20" customHeight="1">
      <c r="A7" s="12" t="inlineStr">
        <is>
          <t>Contoh: data x=5-30, prediksi untuk x=100 → ŷ=200.</t>
        </is>
      </c>
    </row>
    <row r="8" ht="20" customHeight="1">
      <c r="A8" s="12" t="inlineStr">
        <is>
          <t>Tidak realistis. Mungkin model non-linear di rentang itu, atau ada efek kelelahan.</t>
        </is>
      </c>
    </row>
    <row r="9" ht="8" customHeight="1">
      <c r="A9" s="12" t="inlineStr"/>
    </row>
    <row r="10" ht="20" customHeight="1">
      <c r="A10" s="12" t="inlineStr">
        <is>
          <t>✅ FIX: gunakan model hanya di RENTANG DATA observasi.</t>
        </is>
      </c>
    </row>
    <row r="11" ht="20" customHeight="1">
      <c r="A11" s="12" t="inlineStr">
        <is>
          <t xml:space="preserve">   Untuk prediksi di luar rentang, kumpulkan data lebih luas dulu.</t>
        </is>
      </c>
    </row>
    <row r="12"/>
    <row r="13" ht="22" customHeight="1">
      <c r="A13" s="11" t="inlineStr">
        <is>
          <t>❌ Salah 2: Korelasi = Kausalitas</t>
        </is>
      </c>
    </row>
    <row r="14" ht="20" customHeight="1">
      <c r="A14" s="12" t="inlineStr">
        <is>
          <t>Slope positif tidak berarti X MENYEBABKAN Y.</t>
        </is>
      </c>
    </row>
    <row r="15" ht="8" customHeight="1">
      <c r="A15" s="12" t="inlineStr"/>
    </row>
    <row r="16" ht="20" customHeight="1">
      <c r="A16" s="12" t="inlineStr">
        <is>
          <t>Bisa ada:</t>
        </is>
      </c>
    </row>
    <row r="17" ht="20" customHeight="1">
      <c r="A17" s="12" t="inlineStr">
        <is>
          <t xml:space="preserve">   • Variabel ketiga (confounder) yang menyebabkan keduanya.</t>
        </is>
      </c>
    </row>
    <row r="18" ht="20" customHeight="1">
      <c r="A18" s="12" t="inlineStr">
        <is>
          <t xml:space="preserve">   • Reverse causality (Y menyebabkan X).</t>
        </is>
      </c>
    </row>
    <row r="19" ht="20" customHeight="1">
      <c r="A19" s="12" t="inlineStr">
        <is>
          <t xml:space="preserve">   • Selection bias di sampling.</t>
        </is>
      </c>
    </row>
    <row r="20" ht="8" customHeight="1">
      <c r="A20" s="12" t="inlineStr"/>
    </row>
    <row r="21" ht="20" customHeight="1">
      <c r="A21" s="12" t="inlineStr">
        <is>
          <t>✅ FIX: untuk klaim kausal, butuh metode khusus seperti RCT (randomized),</t>
        </is>
      </c>
    </row>
    <row r="22" ht="20" customHeight="1">
      <c r="A22" s="12" t="inlineStr">
        <is>
          <t xml:space="preserve">   DiD, IV, atau RDD. Topik ini di Pilar 2 Ekonometrik.</t>
        </is>
      </c>
    </row>
    <row r="23"/>
    <row r="24" ht="22" customHeight="1">
      <c r="A24" s="11" t="inlineStr">
        <is>
          <t>❌ Salah 3: R² Tinggi = Model Bagus</t>
        </is>
      </c>
    </row>
    <row r="25" ht="20" customHeight="1">
      <c r="A25" s="12" t="inlineStr">
        <is>
          <t>R² 0.99 bisa karena:</t>
        </is>
      </c>
    </row>
    <row r="26" ht="20" customHeight="1">
      <c r="A26" s="12" t="inlineStr">
        <is>
          <t xml:space="preserve">   • Outlier yang menarik garis.</t>
        </is>
      </c>
    </row>
    <row r="27" ht="20" customHeight="1">
      <c r="A27" s="12" t="inlineStr">
        <is>
          <t xml:space="preserve">   • Spurious correlation (kebetulan).</t>
        </is>
      </c>
    </row>
    <row r="28" ht="20" customHeight="1">
      <c r="A28" s="12" t="inlineStr">
        <is>
          <t xml:space="preserve">   • Hubungan sebenarnya non-linear tapi kebetulan terlihat linear.</t>
        </is>
      </c>
    </row>
    <row r="29" ht="8" customHeight="1">
      <c r="A29" s="12" t="inlineStr"/>
    </row>
    <row r="30" ht="20" customHeight="1">
      <c r="A30" s="12" t="inlineStr">
        <is>
          <t>✅ FIX: kombinasi cek:</t>
        </is>
      </c>
    </row>
    <row r="31" ht="20" customHeight="1">
      <c r="A31" s="12" t="inlineStr">
        <is>
          <t xml:space="preserve">   • Visual scatter plot (lihat pola).</t>
        </is>
      </c>
    </row>
    <row r="32" ht="20" customHeight="1">
      <c r="A32" s="12" t="inlineStr">
        <is>
          <t xml:space="preserve">   • Residual plot (harus acak, tidak ada pola).</t>
        </is>
      </c>
    </row>
    <row r="33" ht="20" customHeight="1">
      <c r="A33" s="12" t="inlineStr">
        <is>
          <t xml:space="preserve">   • Anscombe quartet: 4 dataset R² sama tapi pola sangat beda.</t>
        </is>
      </c>
    </row>
    <row r="34"/>
    <row r="35" ht="22" customHeight="1">
      <c r="A35" s="11" t="inlineStr">
        <is>
          <t>❌ Salah 4: Skip Asumsi Klasik</t>
        </is>
      </c>
    </row>
    <row r="36" ht="20" customHeight="1">
      <c r="A36" s="12" t="inlineStr">
        <is>
          <t>OLS valid kalau 5 asumsi BLUE terpenuhi:</t>
        </is>
      </c>
    </row>
    <row r="37" ht="20" customHeight="1">
      <c r="A37" s="12" t="inlineStr">
        <is>
          <t xml:space="preserve">   1. Linearitas</t>
        </is>
      </c>
    </row>
    <row r="38" ht="20" customHeight="1">
      <c r="A38" s="12" t="inlineStr">
        <is>
          <t xml:space="preserve">   2. Sampel acak (random sampling)</t>
        </is>
      </c>
    </row>
    <row r="39" ht="20" customHeight="1">
      <c r="A39" s="12" t="inlineStr">
        <is>
          <t xml:space="preserve">   3. Tidak ada multikolinearitas sempurna</t>
        </is>
      </c>
    </row>
    <row r="40" ht="20" customHeight="1">
      <c r="A40" s="12" t="inlineStr">
        <is>
          <t xml:space="preserve">   4. Mean residual = 0</t>
        </is>
      </c>
    </row>
    <row r="41" ht="20" customHeight="1">
      <c r="A41" s="12" t="inlineStr">
        <is>
          <t xml:space="preserve">   5. Homoskedastisitas</t>
        </is>
      </c>
    </row>
    <row r="42" ht="8" customHeight="1">
      <c r="A42" s="12" t="inlineStr"/>
    </row>
    <row r="43" ht="20" customHeight="1">
      <c r="A43" s="12" t="inlineStr">
        <is>
          <t>✅ FIX: uji asumsi dulu sebelum lapor hasil. Topik ini di Pilar 2.</t>
        </is>
      </c>
    </row>
  </sheetData>
  <mergeCells count="38">
    <mergeCell ref="A41:F41"/>
    <mergeCell ref="A16:F16"/>
    <mergeCell ref="A37:F37"/>
    <mergeCell ref="A27:F27"/>
    <mergeCell ref="A18:F18"/>
    <mergeCell ref="A26:F26"/>
    <mergeCell ref="A21:F21"/>
    <mergeCell ref="A33:F33"/>
    <mergeCell ref="A42:F42"/>
    <mergeCell ref="A14:F14"/>
    <mergeCell ref="A5:F5"/>
    <mergeCell ref="A32:F32"/>
    <mergeCell ref="A8:F8"/>
    <mergeCell ref="A22:F22"/>
    <mergeCell ref="A17:F17"/>
    <mergeCell ref="A35:F35"/>
    <mergeCell ref="A4:F4"/>
    <mergeCell ref="A20:F20"/>
    <mergeCell ref="A29:F29"/>
    <mergeCell ref="A43:F43"/>
    <mergeCell ref="A38:F38"/>
    <mergeCell ref="A10:F10"/>
    <mergeCell ref="A28:F28"/>
    <mergeCell ref="A13:F13"/>
    <mergeCell ref="A19:F19"/>
    <mergeCell ref="A9:F9"/>
    <mergeCell ref="A31:F31"/>
    <mergeCell ref="A40:F40"/>
    <mergeCell ref="A30:F30"/>
    <mergeCell ref="A39:F39"/>
    <mergeCell ref="A15:F15"/>
    <mergeCell ref="A24:F24"/>
    <mergeCell ref="A11:F11"/>
    <mergeCell ref="A36:F36"/>
    <mergeCell ref="A1:F1"/>
    <mergeCell ref="A6:F6"/>
    <mergeCell ref="A7:F7"/>
    <mergeCell ref="A25:F2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2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 ht="26" customHeight="1">
      <c r="A1" s="9" t="inlineStr">
        <is>
          <t>📚 Sheet 1 — Konsep Dasar Regresi Linear Sederhana</t>
        </is>
      </c>
    </row>
    <row r="2">
      <c r="A2" s="10" t="inlineStr">
        <is>
          <t>Garis paling pas untuk hubungan satu X dengan satu Y</t>
        </is>
      </c>
    </row>
    <row r="3"/>
    <row r="4" ht="22" customHeight="1">
      <c r="A4" s="11" t="inlineStr">
        <is>
          <t>🎯 Tujuan Regresi</t>
        </is>
      </c>
    </row>
    <row r="5" ht="20" customHeight="1">
      <c r="A5" s="12" t="inlineStr">
        <is>
          <t>Regresi linear sederhana memodelkan hubungan satu X dengan satu Y</t>
        </is>
      </c>
    </row>
    <row r="6" ht="20" customHeight="1">
      <c r="A6" s="12" t="inlineStr">
        <is>
          <t>sebagai garis lurus:</t>
        </is>
      </c>
    </row>
    <row r="7" ht="8" customHeight="1">
      <c r="A7" s="12" t="inlineStr"/>
    </row>
    <row r="8" ht="20" customHeight="1">
      <c r="A8" s="12" t="inlineStr">
        <is>
          <t xml:space="preserve">   ŷ = b0 + b1·x</t>
        </is>
      </c>
    </row>
    <row r="9" ht="8" customHeight="1">
      <c r="A9" s="12" t="inlineStr"/>
    </row>
    <row r="10" ht="20" customHeight="1">
      <c r="A10" s="12" t="inlineStr">
        <is>
          <t xml:space="preserve">   b0 = intercept (nilai Y saat x = 0)</t>
        </is>
      </c>
    </row>
    <row r="11" ht="20" customHeight="1">
      <c r="A11" s="12" t="inlineStr">
        <is>
          <t xml:space="preserve">   b1 = slope (perubahan Y untuk setiap 1 unit X naik)</t>
        </is>
      </c>
    </row>
    <row r="12" ht="20" customHeight="1">
      <c r="A12" s="12" t="inlineStr">
        <is>
          <t xml:space="preserve">   ŷ  = nilai Y prediksi dari model</t>
        </is>
      </c>
    </row>
    <row r="13"/>
    <row r="14" ht="22" customHeight="1">
      <c r="A14" s="11" t="inlineStr">
        <is>
          <t>🎯 Apa Itu Residual</t>
        </is>
      </c>
    </row>
    <row r="15" ht="20" customHeight="1">
      <c r="A15" s="12" t="inlineStr">
        <is>
          <t>Data aktual Y biasanya tidak persis di garis prediksi.</t>
        </is>
      </c>
    </row>
    <row r="16" ht="20" customHeight="1">
      <c r="A16" s="12" t="inlineStr">
        <is>
          <t>Selisih nilai aktual dengan prediksi disebut RESIDUAL:</t>
        </is>
      </c>
    </row>
    <row r="17" ht="8" customHeight="1">
      <c r="A17" s="12" t="inlineStr"/>
    </row>
    <row r="18" ht="20" customHeight="1">
      <c r="A18" s="12" t="inlineStr">
        <is>
          <t xml:space="preserve">   e = y − ŷ</t>
        </is>
      </c>
    </row>
    <row r="19" ht="8" customHeight="1">
      <c r="A19" s="12" t="inlineStr"/>
    </row>
    <row r="20" ht="20" customHeight="1">
      <c r="A20" s="12" t="inlineStr">
        <is>
          <t>Residual bisa positif (Y di atas garis) atau negatif (Y di bawah).</t>
        </is>
      </c>
    </row>
    <row r="21" ht="20" customHeight="1">
      <c r="A21" s="12" t="inlineStr">
        <is>
          <t>Garis regresi yang baik membuat total residual sekecil mungkin.</t>
        </is>
      </c>
    </row>
    <row r="22"/>
    <row r="23" ht="22" customHeight="1">
      <c r="A23" s="11" t="inlineStr">
        <is>
          <t>🎯 Kenapa Linear?</t>
        </is>
      </c>
    </row>
    <row r="24" ht="20" customHeight="1">
      <c r="A24" s="12" t="inlineStr">
        <is>
          <t>Linear = proporsional. Naik X 1 satuan → Y naik dengan jumlah konstan.</t>
        </is>
      </c>
    </row>
    <row r="25" ht="8" customHeight="1">
      <c r="A25" s="12" t="inlineStr"/>
    </row>
    <row r="26" ht="20" customHeight="1">
      <c r="A26" s="12" t="inlineStr">
        <is>
          <t>Tidak semua hubungan linear. Contoh:</t>
        </is>
      </c>
    </row>
    <row r="27" ht="20" customHeight="1">
      <c r="A27" s="12" t="inlineStr">
        <is>
          <t xml:space="preserve">   • Pengaruh dosis obat ke efek → sering U terbalik (terlalu banyak buruk).</t>
        </is>
      </c>
    </row>
    <row r="28" ht="20" customHeight="1">
      <c r="A28" s="12" t="inlineStr">
        <is>
          <t xml:space="preserve">   • Pengaruh harga ke kuantitas → sering non-linear (elastisitas).</t>
        </is>
      </c>
    </row>
    <row r="29" ht="8" customHeight="1">
      <c r="A29" s="12" t="inlineStr"/>
    </row>
    <row r="30" ht="20" customHeight="1">
      <c r="A30" s="12" t="inlineStr">
        <is>
          <t>Kalau hubungan tidak linear, regresi linear tetap bisa diestimasi tapi</t>
        </is>
      </c>
    </row>
    <row r="31" ht="20" customHeight="1">
      <c r="A31" s="12" t="inlineStr">
        <is>
          <t>modelnya tidak tepat. Bisa transform variabel (log, kuadrat) atau pakai</t>
        </is>
      </c>
    </row>
    <row r="32" ht="20" customHeight="1">
      <c r="A32" s="12" t="inlineStr">
        <is>
          <t>model non-linear.</t>
        </is>
      </c>
    </row>
  </sheetData>
  <mergeCells count="29">
    <mergeCell ref="A16:F16"/>
    <mergeCell ref="A27:F27"/>
    <mergeCell ref="A12:F12"/>
    <mergeCell ref="A18:F18"/>
    <mergeCell ref="A26:F26"/>
    <mergeCell ref="A21:F21"/>
    <mergeCell ref="A2:F2"/>
    <mergeCell ref="A14:F14"/>
    <mergeCell ref="A5:F5"/>
    <mergeCell ref="A23:F23"/>
    <mergeCell ref="A32:F32"/>
    <mergeCell ref="A8:F8"/>
    <mergeCell ref="A17:F17"/>
    <mergeCell ref="A4:F4"/>
    <mergeCell ref="A20:F20"/>
    <mergeCell ref="A29:F29"/>
    <mergeCell ref="A10:F10"/>
    <mergeCell ref="A28:F28"/>
    <mergeCell ref="A19:F19"/>
    <mergeCell ref="A9:F9"/>
    <mergeCell ref="A31:F31"/>
    <mergeCell ref="A30:F30"/>
    <mergeCell ref="A15:F15"/>
    <mergeCell ref="A24:F24"/>
    <mergeCell ref="A11:F11"/>
    <mergeCell ref="A1:F1"/>
    <mergeCell ref="A6:F6"/>
    <mergeCell ref="A7:F7"/>
    <mergeCell ref="A25:F2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31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 ht="26" customHeight="1">
      <c r="A1" s="9" t="inlineStr">
        <is>
          <t>📚 Sheet 2 — Metode Least Squares (OLS)</t>
        </is>
      </c>
    </row>
    <row r="2">
      <c r="A2" s="10" t="inlineStr">
        <is>
          <t>Kenapa kita kuadratkan residual sebelum dijumlahkan</t>
        </is>
      </c>
    </row>
    <row r="3"/>
    <row r="4" ht="22" customHeight="1">
      <c r="A4" s="11" t="inlineStr">
        <is>
          <t>❓ Kenapa Tidak Jumlah Langsung?</t>
        </is>
      </c>
    </row>
    <row r="5" ht="20" customHeight="1">
      <c r="A5" s="12" t="inlineStr">
        <is>
          <t>Tujuan: cari garis yang total residualnya paling kecil.</t>
        </is>
      </c>
    </row>
    <row r="6" ht="20" customHeight="1">
      <c r="A6" s="12" t="inlineStr">
        <is>
          <t>Kalau residual dijumlahkan langsung tanpa kuadrat:</t>
        </is>
      </c>
    </row>
    <row r="7" ht="8" customHeight="1">
      <c r="A7" s="12" t="inlineStr"/>
    </row>
    <row r="8" ht="20" customHeight="1">
      <c r="A8" s="12" t="inlineStr">
        <is>
          <t xml:space="preserve">   Σ e = (+5) + (−15) + (+3) + (−3) + ... = bisa = 0</t>
        </is>
      </c>
    </row>
    <row r="9" ht="8" customHeight="1">
      <c r="A9" s="12" t="inlineStr"/>
    </row>
    <row r="10" ht="20" customHeight="1">
      <c r="A10" s="12" t="inlineStr">
        <is>
          <t>Padahal model jelas tidak sempurna. Residual positif dan negatif</t>
        </is>
      </c>
    </row>
    <row r="11" ht="20" customHeight="1">
      <c r="A11" s="12" t="inlineStr">
        <is>
          <t>saling membatalkan. Jumlah = 0 jadi misleading.</t>
        </is>
      </c>
    </row>
    <row r="12"/>
    <row r="13" ht="22" customHeight="1">
      <c r="A13" s="11" t="inlineStr">
        <is>
          <t>✅ Solusi: Sum of Squared Errors (SSE)</t>
        </is>
      </c>
    </row>
    <row r="14" ht="20" customHeight="1">
      <c r="A14" s="12" t="inlineStr">
        <is>
          <t>Kuadratkan setiap residual SEBELUM dijumlahkan:</t>
        </is>
      </c>
    </row>
    <row r="15" ht="8" customHeight="1">
      <c r="A15" s="12" t="inlineStr"/>
    </row>
    <row r="16" ht="20" customHeight="1">
      <c r="A16" s="12" t="inlineStr">
        <is>
          <t xml:space="preserve">   SSE = Σ(y − ŷ)² = Σe²</t>
        </is>
      </c>
    </row>
    <row r="17" ht="8" customHeight="1">
      <c r="A17" s="12" t="inlineStr"/>
    </row>
    <row r="18" ht="20" customHeight="1">
      <c r="A18" s="12" t="inlineStr">
        <is>
          <t>Kuadrat selalu positif. Tidak saling membatalkan.</t>
        </is>
      </c>
    </row>
    <row r="19" ht="20" customHeight="1">
      <c r="A19" s="12" t="inlineStr">
        <is>
          <t>Plus error besar dapat penalti lebih berat (kuadrat 15 = 225,</t>
        </is>
      </c>
    </row>
    <row r="20" ht="20" customHeight="1">
      <c r="A20" s="12" t="inlineStr">
        <is>
          <t>sedangkan kuadrat 3 = 9). Model tidak abaikan outlier.</t>
        </is>
      </c>
    </row>
    <row r="21"/>
    <row r="22" ht="22" customHeight="1">
      <c r="A22" s="11" t="inlineStr">
        <is>
          <t>🎯 OLS (Ordinary Least Squares)</t>
        </is>
      </c>
    </row>
    <row r="23" ht="20" customHeight="1">
      <c r="A23" s="12" t="inlineStr">
        <is>
          <t>Metode yang cari b0 dan b1 yang membuat SSE PALING KECIL.</t>
        </is>
      </c>
    </row>
    <row r="24" ht="20" customHeight="1">
      <c r="A24" s="12" t="inlineStr">
        <is>
          <t>"Ordinary" = biasa (ada juga Weighted LS, Generalized LS).</t>
        </is>
      </c>
    </row>
    <row r="25" ht="20" customHeight="1">
      <c r="A25" s="12" t="inlineStr">
        <is>
          <t>"Least Squares" = kuadrat terkecil.</t>
        </is>
      </c>
    </row>
    <row r="26" ht="8" customHeight="1">
      <c r="A26" s="12" t="inlineStr"/>
    </row>
    <row r="27" ht="20" customHeight="1">
      <c r="A27" s="12" t="inlineStr">
        <is>
          <t>Cara matematis: turunkan SSE terhadap b0 dan b1, set = 0,</t>
        </is>
      </c>
    </row>
    <row r="28" ht="20" customHeight="1">
      <c r="A28" s="12" t="inlineStr">
        <is>
          <t>pecahkan dua persamaan. Hasilnya rumus eksak:</t>
        </is>
      </c>
    </row>
    <row r="29" ht="8" customHeight="1">
      <c r="A29" s="12" t="inlineStr"/>
    </row>
    <row r="30" ht="20" customHeight="1">
      <c r="A30" s="12" t="inlineStr">
        <is>
          <t xml:space="preserve">   b1 = Σ(x − x̄)(y − ȳ) / Σ(x − x̄)²</t>
        </is>
      </c>
    </row>
    <row r="31" ht="20" customHeight="1">
      <c r="A31" s="12" t="inlineStr">
        <is>
          <t xml:space="preserve">   b0 = ȳ − b1·x̄</t>
        </is>
      </c>
    </row>
  </sheetData>
  <mergeCells count="28">
    <mergeCell ref="A16:F16"/>
    <mergeCell ref="A27:F27"/>
    <mergeCell ref="A18:F18"/>
    <mergeCell ref="A26:F26"/>
    <mergeCell ref="A2:F2"/>
    <mergeCell ref="A14:F14"/>
    <mergeCell ref="A5:F5"/>
    <mergeCell ref="A23:F23"/>
    <mergeCell ref="A8:F8"/>
    <mergeCell ref="A22:F22"/>
    <mergeCell ref="A17:F17"/>
    <mergeCell ref="A4:F4"/>
    <mergeCell ref="A20:F20"/>
    <mergeCell ref="A29:F29"/>
    <mergeCell ref="A10:F10"/>
    <mergeCell ref="A28:F28"/>
    <mergeCell ref="A13:F13"/>
    <mergeCell ref="A19:F19"/>
    <mergeCell ref="A9:F9"/>
    <mergeCell ref="A31:F31"/>
    <mergeCell ref="A30:F30"/>
    <mergeCell ref="A15:F15"/>
    <mergeCell ref="A24:F24"/>
    <mergeCell ref="A11:F11"/>
    <mergeCell ref="A1:F1"/>
    <mergeCell ref="A6:F6"/>
    <mergeCell ref="A7:F7"/>
    <mergeCell ref="A25:F2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16"/>
  <sheetViews>
    <sheetView workbookViewId="0">
      <selection activeCell="A1" sqref="A1"/>
    </sheetView>
  </sheetViews>
  <sheetFormatPr baseColWidth="8" defaultRowHeight="15"/>
  <cols>
    <col width="5" customWidth="1" min="1" max="1"/>
    <col width="22" customWidth="1" min="2" max="2"/>
    <col width="18" customWidth="1" min="3" max="3"/>
    <col width="30" customWidth="1" min="4" max="4"/>
  </cols>
  <sheetData>
    <row r="1" ht="26" customHeight="1">
      <c r="A1" s="9" t="inlineStr">
        <is>
          <t>📊 Sheet 3 — Data Mahasiswa</t>
        </is>
      </c>
    </row>
    <row r="2">
      <c r="A2" s="10" t="inlineStr">
        <is>
          <t>10 mahasiswa, jam belajar per minggu vs nilai ujian akhir</t>
        </is>
      </c>
    </row>
    <row r="3"/>
    <row r="4">
      <c r="A4" s="13" t="inlineStr">
        <is>
          <t>i</t>
        </is>
      </c>
      <c r="B4" s="13" t="inlineStr">
        <is>
          <t>X (jam belajar/minggu)</t>
        </is>
      </c>
      <c r="C4" s="13" t="inlineStr">
        <is>
          <t>Y (nilai ujian)</t>
        </is>
      </c>
      <c r="D4" s="13" t="inlineStr">
        <is>
          <t>Catatan</t>
        </is>
      </c>
    </row>
    <row r="5">
      <c r="A5" s="14" t="n">
        <v>1</v>
      </c>
      <c r="B5" s="14" t="n">
        <v>5</v>
      </c>
      <c r="C5" s="14" t="n">
        <v>62</v>
      </c>
      <c r="D5" s="15" t="inlineStr">
        <is>
          <t>paling sedikit jam belajar</t>
        </is>
      </c>
    </row>
    <row r="6">
      <c r="A6" s="14" t="n">
        <v>2</v>
      </c>
      <c r="B6" s="14" t="n">
        <v>8</v>
      </c>
      <c r="C6" s="14" t="n">
        <v>71</v>
      </c>
      <c r="D6" s="16" t="n"/>
    </row>
    <row r="7">
      <c r="A7" s="14" t="n">
        <v>3</v>
      </c>
      <c r="B7" s="14" t="n">
        <v>10</v>
      </c>
      <c r="C7" s="14" t="n">
        <v>68</v>
      </c>
      <c r="D7" s="16" t="n"/>
    </row>
    <row r="8">
      <c r="A8" s="14" t="n">
        <v>4</v>
      </c>
      <c r="B8" s="14" t="n">
        <v>12</v>
      </c>
      <c r="C8" s="14" t="n">
        <v>78</v>
      </c>
      <c r="D8" s="16" t="n"/>
    </row>
    <row r="9">
      <c r="A9" s="14" t="n">
        <v>5</v>
      </c>
      <c r="B9" s="14" t="n">
        <v>15</v>
      </c>
      <c r="C9" s="14" t="n">
        <v>82</v>
      </c>
      <c r="D9" s="16" t="n"/>
    </row>
    <row r="10">
      <c r="A10" s="14" t="n">
        <v>6</v>
      </c>
      <c r="B10" s="14" t="n">
        <v>18</v>
      </c>
      <c r="C10" s="14" t="n">
        <v>85</v>
      </c>
      <c r="D10" s="16" t="n"/>
    </row>
    <row r="11">
      <c r="A11" s="14" t="n">
        <v>7</v>
      </c>
      <c r="B11" s="14" t="n">
        <v>20</v>
      </c>
      <c r="C11" s="14" t="n">
        <v>88</v>
      </c>
      <c r="D11" s="16" t="n"/>
    </row>
    <row r="12">
      <c r="A12" s="14" t="n">
        <v>8</v>
      </c>
      <c r="B12" s="14" t="n">
        <v>22</v>
      </c>
      <c r="C12" s="14" t="n">
        <v>90</v>
      </c>
      <c r="D12" s="16" t="n"/>
    </row>
    <row r="13">
      <c r="A13" s="14" t="n">
        <v>9</v>
      </c>
      <c r="B13" s="14" t="n">
        <v>25</v>
      </c>
      <c r="C13" s="14" t="n">
        <v>93</v>
      </c>
      <c r="D13" s="16" t="n"/>
    </row>
    <row r="14">
      <c r="A14" s="14" t="n">
        <v>10</v>
      </c>
      <c r="B14" s="14" t="n">
        <v>30</v>
      </c>
      <c r="C14" s="14" t="n">
        <v>98</v>
      </c>
      <c r="D14" s="15" t="inlineStr">
        <is>
          <t>paling banyak jam belajar</t>
        </is>
      </c>
    </row>
    <row r="15">
      <c r="A15" s="17" t="inlineStr">
        <is>
          <t>Σ</t>
        </is>
      </c>
      <c r="B15" s="18">
        <f>SUM(B5:B14)</f>
        <v/>
      </c>
      <c r="C15" s="18">
        <f>SUM(C5:C14)</f>
        <v/>
      </c>
    </row>
    <row r="16">
      <c r="A16" s="17" t="inlineStr">
        <is>
          <t>x̄, ȳ</t>
        </is>
      </c>
      <c r="B16" s="19">
        <f>AVERAGE(B5:B14)</f>
        <v/>
      </c>
      <c r="C16" s="19">
        <f>AVERAGE(C5:C14)</f>
        <v/>
      </c>
    </row>
  </sheetData>
  <mergeCells count="2">
    <mergeCell ref="A1:D1"/>
    <mergeCell ref="A2:D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22"/>
  <sheetViews>
    <sheetView workbookViewId="0">
      <selection activeCell="A1" sqref="A1"/>
    </sheetView>
  </sheetViews>
  <sheetFormatPr baseColWidth="8" defaultRowHeight="15"/>
  <cols>
    <col width="7" customWidth="1" min="1" max="1"/>
    <col width="8" customWidth="1" min="2" max="2"/>
    <col width="8" customWidth="1" min="3" max="3"/>
    <col width="12" customWidth="1" min="4" max="4"/>
    <col width="12" customWidth="1" min="5" max="5"/>
    <col width="14" customWidth="1" min="6" max="6"/>
    <col width="12" customWidth="1" min="7" max="7"/>
  </cols>
  <sheetData>
    <row r="1" ht="26" customHeight="1">
      <c r="A1" s="9" t="inlineStr">
        <is>
          <t>🧮 Sheet 4 — Hitung Slope b1 dan Intercept b0</t>
        </is>
      </c>
    </row>
    <row r="2">
      <c r="A2" s="10" t="inlineStr">
        <is>
          <t>Kolom bantu (x − x̄), (y − ȳ), perkalian, dan (x − x̄)²</t>
        </is>
      </c>
    </row>
    <row r="3"/>
    <row r="4">
      <c r="A4" s="20" t="inlineStr">
        <is>
          <t>i</t>
        </is>
      </c>
      <c r="B4" s="20" t="inlineStr">
        <is>
          <t>X</t>
        </is>
      </c>
      <c r="C4" s="20" t="inlineStr">
        <is>
          <t>Y</t>
        </is>
      </c>
      <c r="D4" s="20" t="inlineStr">
        <is>
          <t>x − x̄</t>
        </is>
      </c>
      <c r="E4" s="20" t="inlineStr">
        <is>
          <t>y − ȳ</t>
        </is>
      </c>
      <c r="F4" s="20" t="inlineStr">
        <is>
          <t>(x−x̄)(y−ȳ)</t>
        </is>
      </c>
      <c r="G4" s="20" t="inlineStr">
        <is>
          <t>(x−x̄)²</t>
        </is>
      </c>
    </row>
    <row r="5">
      <c r="A5" s="21" t="n">
        <v>1</v>
      </c>
      <c r="B5" s="21" t="n">
        <v>5</v>
      </c>
      <c r="C5" s="21" t="n">
        <v>62</v>
      </c>
      <c r="D5" s="22">
        <f>B5-AVERAGE($B$5:$B$14)</f>
        <v/>
      </c>
      <c r="E5" s="22">
        <f>C5-AVERAGE($C$5:$C$14)</f>
        <v/>
      </c>
      <c r="F5" s="22">
        <f>D5*E5</f>
        <v/>
      </c>
      <c r="G5" s="22">
        <f>D5^2</f>
        <v/>
      </c>
    </row>
    <row r="6">
      <c r="A6" s="21" t="n">
        <v>2</v>
      </c>
      <c r="B6" s="21" t="n">
        <v>8</v>
      </c>
      <c r="C6" s="21" t="n">
        <v>71</v>
      </c>
      <c r="D6" s="22">
        <f>B6-AVERAGE($B$5:$B$14)</f>
        <v/>
      </c>
      <c r="E6" s="22">
        <f>C6-AVERAGE($C$5:$C$14)</f>
        <v/>
      </c>
      <c r="F6" s="22">
        <f>D6*E6</f>
        <v/>
      </c>
      <c r="G6" s="22">
        <f>D6^2</f>
        <v/>
      </c>
    </row>
    <row r="7">
      <c r="A7" s="21" t="n">
        <v>3</v>
      </c>
      <c r="B7" s="21" t="n">
        <v>10</v>
      </c>
      <c r="C7" s="21" t="n">
        <v>68</v>
      </c>
      <c r="D7" s="22">
        <f>B7-AVERAGE($B$5:$B$14)</f>
        <v/>
      </c>
      <c r="E7" s="22">
        <f>C7-AVERAGE($C$5:$C$14)</f>
        <v/>
      </c>
      <c r="F7" s="22">
        <f>D7*E7</f>
        <v/>
      </c>
      <c r="G7" s="22">
        <f>D7^2</f>
        <v/>
      </c>
    </row>
    <row r="8">
      <c r="A8" s="21" t="n">
        <v>4</v>
      </c>
      <c r="B8" s="21" t="n">
        <v>12</v>
      </c>
      <c r="C8" s="21" t="n">
        <v>78</v>
      </c>
      <c r="D8" s="22">
        <f>B8-AVERAGE($B$5:$B$14)</f>
        <v/>
      </c>
      <c r="E8" s="22">
        <f>C8-AVERAGE($C$5:$C$14)</f>
        <v/>
      </c>
      <c r="F8" s="22">
        <f>D8*E8</f>
        <v/>
      </c>
      <c r="G8" s="22">
        <f>D8^2</f>
        <v/>
      </c>
    </row>
    <row r="9">
      <c r="A9" s="21" t="n">
        <v>5</v>
      </c>
      <c r="B9" s="21" t="n">
        <v>15</v>
      </c>
      <c r="C9" s="21" t="n">
        <v>82</v>
      </c>
      <c r="D9" s="22">
        <f>B9-AVERAGE($B$5:$B$14)</f>
        <v/>
      </c>
      <c r="E9" s="22">
        <f>C9-AVERAGE($C$5:$C$14)</f>
        <v/>
      </c>
      <c r="F9" s="22">
        <f>D9*E9</f>
        <v/>
      </c>
      <c r="G9" s="22">
        <f>D9^2</f>
        <v/>
      </c>
    </row>
    <row r="10">
      <c r="A10" s="21" t="n">
        <v>6</v>
      </c>
      <c r="B10" s="21" t="n">
        <v>18</v>
      </c>
      <c r="C10" s="21" t="n">
        <v>85</v>
      </c>
      <c r="D10" s="22">
        <f>B10-AVERAGE($B$5:$B$14)</f>
        <v/>
      </c>
      <c r="E10" s="22">
        <f>C10-AVERAGE($C$5:$C$14)</f>
        <v/>
      </c>
      <c r="F10" s="22">
        <f>D10*E10</f>
        <v/>
      </c>
      <c r="G10" s="22">
        <f>D10^2</f>
        <v/>
      </c>
    </row>
    <row r="11">
      <c r="A11" s="21" t="n">
        <v>7</v>
      </c>
      <c r="B11" s="21" t="n">
        <v>20</v>
      </c>
      <c r="C11" s="21" t="n">
        <v>88</v>
      </c>
      <c r="D11" s="22">
        <f>B11-AVERAGE($B$5:$B$14)</f>
        <v/>
      </c>
      <c r="E11" s="22">
        <f>C11-AVERAGE($C$5:$C$14)</f>
        <v/>
      </c>
      <c r="F11" s="22">
        <f>D11*E11</f>
        <v/>
      </c>
      <c r="G11" s="22">
        <f>D11^2</f>
        <v/>
      </c>
    </row>
    <row r="12">
      <c r="A12" s="21" t="n">
        <v>8</v>
      </c>
      <c r="B12" s="21" t="n">
        <v>22</v>
      </c>
      <c r="C12" s="21" t="n">
        <v>90</v>
      </c>
      <c r="D12" s="22">
        <f>B12-AVERAGE($B$5:$B$14)</f>
        <v/>
      </c>
      <c r="E12" s="22">
        <f>C12-AVERAGE($C$5:$C$14)</f>
        <v/>
      </c>
      <c r="F12" s="22">
        <f>D12*E12</f>
        <v/>
      </c>
      <c r="G12" s="22">
        <f>D12^2</f>
        <v/>
      </c>
    </row>
    <row r="13">
      <c r="A13" s="21" t="n">
        <v>9</v>
      </c>
      <c r="B13" s="21" t="n">
        <v>25</v>
      </c>
      <c r="C13" s="21" t="n">
        <v>93</v>
      </c>
      <c r="D13" s="22">
        <f>B13-AVERAGE($B$5:$B$14)</f>
        <v/>
      </c>
      <c r="E13" s="22">
        <f>C13-AVERAGE($C$5:$C$14)</f>
        <v/>
      </c>
      <c r="F13" s="22">
        <f>D13*E13</f>
        <v/>
      </c>
      <c r="G13" s="22">
        <f>D13^2</f>
        <v/>
      </c>
    </row>
    <row r="14">
      <c r="A14" s="21" t="n">
        <v>10</v>
      </c>
      <c r="B14" s="21" t="n">
        <v>30</v>
      </c>
      <c r="C14" s="21" t="n">
        <v>98</v>
      </c>
      <c r="D14" s="22">
        <f>B14-AVERAGE($B$5:$B$14)</f>
        <v/>
      </c>
      <c r="E14" s="22">
        <f>C14-AVERAGE($C$5:$C$14)</f>
        <v/>
      </c>
      <c r="F14" s="22">
        <f>D14*E14</f>
        <v/>
      </c>
      <c r="G14" s="22">
        <f>D14^2</f>
        <v/>
      </c>
    </row>
    <row r="15">
      <c r="A15" s="23" t="inlineStr">
        <is>
          <t>Σ</t>
        </is>
      </c>
      <c r="F15" s="24">
        <f>SUM(F5:F14)</f>
        <v/>
      </c>
      <c r="G15" s="24">
        <f>SUM(G5:G14)</f>
        <v/>
      </c>
    </row>
    <row r="16"/>
    <row r="17"/>
    <row r="18">
      <c r="A18" s="25" t="inlineStr">
        <is>
          <t>🎯 SLOPE b1</t>
        </is>
      </c>
      <c r="B18" s="26" t="inlineStr">
        <is>
          <t>= Σ(x−x̄)(y−ȳ) / Σ(x−x̄)²</t>
        </is>
      </c>
      <c r="D18" s="27">
        <f>F15/G15</f>
        <v/>
      </c>
    </row>
    <row r="19">
      <c r="A19" s="25" t="inlineStr">
        <is>
          <t>🎯 INTERCEPT b0</t>
        </is>
      </c>
      <c r="B19" s="26" t="inlineStr">
        <is>
          <t>= ȳ − b1·x̄</t>
        </is>
      </c>
      <c r="D19" s="27">
        <f>AVERAGE(C5:C14)-D18*AVERAGE(B5:B14)</f>
        <v/>
      </c>
    </row>
    <row r="20"/>
    <row r="21">
      <c r="A21" s="25" t="inlineStr">
        <is>
          <t>✨ PERSAMAAN REGRESI</t>
        </is>
      </c>
    </row>
    <row r="22">
      <c r="A22" s="28">
        <f>CONCATENATE("ŷ = ", ROUND(D19,2), " + ", ROUND(D18,2), "·x")</f>
        <v/>
      </c>
    </row>
  </sheetData>
  <mergeCells count="2">
    <mergeCell ref="A2:G2"/>
    <mergeCell ref="A1:G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16"/>
  <sheetViews>
    <sheetView workbookViewId="0">
      <selection activeCell="A1" sqref="A1"/>
    </sheetView>
  </sheetViews>
  <sheetFormatPr baseColWidth="8" defaultRowHeight="15"/>
  <cols>
    <col width="5" customWidth="1" min="1" max="1"/>
    <col width="8" customWidth="1" min="2" max="2"/>
    <col width="12" customWidth="1" min="3" max="3"/>
    <col width="14" customWidth="1" min="4" max="4"/>
    <col width="12" customWidth="1" min="5" max="5"/>
    <col width="14" customWidth="1" min="6" max="6"/>
  </cols>
  <sheetData>
    <row r="1" ht="26" customHeight="1">
      <c r="A1" s="9" t="inlineStr">
        <is>
          <t>🧮 Sheet 5 — Predicted ŷ dan Residual e</t>
        </is>
      </c>
    </row>
    <row r="2">
      <c r="A2" s="10" t="inlineStr">
        <is>
          <t>Aplikasi rumus ŷ = b0 + b1·x ke setiap data</t>
        </is>
      </c>
    </row>
    <row r="3"/>
    <row r="4">
      <c r="A4" s="20" t="inlineStr">
        <is>
          <t>i</t>
        </is>
      </c>
      <c r="B4" s="20" t="inlineStr">
        <is>
          <t>X</t>
        </is>
      </c>
      <c r="C4" s="20" t="inlineStr">
        <is>
          <t>Y aktual</t>
        </is>
      </c>
      <c r="D4" s="20" t="inlineStr">
        <is>
          <t>ŷ predicted</t>
        </is>
      </c>
      <c r="E4" s="20" t="inlineStr">
        <is>
          <t>e = Y − ŷ</t>
        </is>
      </c>
      <c r="F4" s="20" t="inlineStr">
        <is>
          <t>e² (squared)</t>
        </is>
      </c>
    </row>
    <row r="5">
      <c r="A5" s="21" t="n">
        <v>1</v>
      </c>
      <c r="B5" s="21" t="n">
        <v>5</v>
      </c>
      <c r="C5" s="21" t="n">
        <v>62</v>
      </c>
      <c r="D5" s="29">
        <f>'4_SLOPE_INTERCEPT'!$D$18+'4_SLOPE_INTERCEPT'!$D$17*B5</f>
        <v/>
      </c>
      <c r="E5" s="29">
        <f>C5-D5</f>
        <v/>
      </c>
      <c r="F5" s="29">
        <f>E5^2</f>
        <v/>
      </c>
    </row>
    <row r="6">
      <c r="A6" s="21" t="n">
        <v>2</v>
      </c>
      <c r="B6" s="21" t="n">
        <v>8</v>
      </c>
      <c r="C6" s="21" t="n">
        <v>71</v>
      </c>
      <c r="D6" s="29">
        <f>'4_SLOPE_INTERCEPT'!$D$18+'4_SLOPE_INTERCEPT'!$D$17*B6</f>
        <v/>
      </c>
      <c r="E6" s="29">
        <f>C6-D6</f>
        <v/>
      </c>
      <c r="F6" s="29">
        <f>E6^2</f>
        <v/>
      </c>
    </row>
    <row r="7">
      <c r="A7" s="21" t="n">
        <v>3</v>
      </c>
      <c r="B7" s="21" t="n">
        <v>10</v>
      </c>
      <c r="C7" s="21" t="n">
        <v>68</v>
      </c>
      <c r="D7" s="29">
        <f>'4_SLOPE_INTERCEPT'!$D$18+'4_SLOPE_INTERCEPT'!$D$17*B7</f>
        <v/>
      </c>
      <c r="E7" s="29">
        <f>C7-D7</f>
        <v/>
      </c>
      <c r="F7" s="29">
        <f>E7^2</f>
        <v/>
      </c>
    </row>
    <row r="8">
      <c r="A8" s="21" t="n">
        <v>4</v>
      </c>
      <c r="B8" s="21" t="n">
        <v>12</v>
      </c>
      <c r="C8" s="21" t="n">
        <v>78</v>
      </c>
      <c r="D8" s="29">
        <f>'4_SLOPE_INTERCEPT'!$D$18+'4_SLOPE_INTERCEPT'!$D$17*B8</f>
        <v/>
      </c>
      <c r="E8" s="29">
        <f>C8-D8</f>
        <v/>
      </c>
      <c r="F8" s="29">
        <f>E8^2</f>
        <v/>
      </c>
    </row>
    <row r="9">
      <c r="A9" s="21" t="n">
        <v>5</v>
      </c>
      <c r="B9" s="21" t="n">
        <v>15</v>
      </c>
      <c r="C9" s="21" t="n">
        <v>82</v>
      </c>
      <c r="D9" s="29">
        <f>'4_SLOPE_INTERCEPT'!$D$18+'4_SLOPE_INTERCEPT'!$D$17*B9</f>
        <v/>
      </c>
      <c r="E9" s="29">
        <f>C9-D9</f>
        <v/>
      </c>
      <c r="F9" s="29">
        <f>E9^2</f>
        <v/>
      </c>
    </row>
    <row r="10">
      <c r="A10" s="21" t="n">
        <v>6</v>
      </c>
      <c r="B10" s="21" t="n">
        <v>18</v>
      </c>
      <c r="C10" s="21" t="n">
        <v>85</v>
      </c>
      <c r="D10" s="29">
        <f>'4_SLOPE_INTERCEPT'!$D$18+'4_SLOPE_INTERCEPT'!$D$17*B10</f>
        <v/>
      </c>
      <c r="E10" s="29">
        <f>C10-D10</f>
        <v/>
      </c>
      <c r="F10" s="29">
        <f>E10^2</f>
        <v/>
      </c>
    </row>
    <row r="11">
      <c r="A11" s="21" t="n">
        <v>7</v>
      </c>
      <c r="B11" s="21" t="n">
        <v>20</v>
      </c>
      <c r="C11" s="21" t="n">
        <v>88</v>
      </c>
      <c r="D11" s="29">
        <f>'4_SLOPE_INTERCEPT'!$D$18+'4_SLOPE_INTERCEPT'!$D$17*B11</f>
        <v/>
      </c>
      <c r="E11" s="29">
        <f>C11-D11</f>
        <v/>
      </c>
      <c r="F11" s="29">
        <f>E11^2</f>
        <v/>
      </c>
    </row>
    <row r="12">
      <c r="A12" s="21" t="n">
        <v>8</v>
      </c>
      <c r="B12" s="21" t="n">
        <v>22</v>
      </c>
      <c r="C12" s="21" t="n">
        <v>90</v>
      </c>
      <c r="D12" s="29">
        <f>'4_SLOPE_INTERCEPT'!$D$18+'4_SLOPE_INTERCEPT'!$D$17*B12</f>
        <v/>
      </c>
      <c r="E12" s="29">
        <f>C12-D12</f>
        <v/>
      </c>
      <c r="F12" s="29">
        <f>E12^2</f>
        <v/>
      </c>
    </row>
    <row r="13">
      <c r="A13" s="21" t="n">
        <v>9</v>
      </c>
      <c r="B13" s="21" t="n">
        <v>25</v>
      </c>
      <c r="C13" s="21" t="n">
        <v>93</v>
      </c>
      <c r="D13" s="29">
        <f>'4_SLOPE_INTERCEPT'!$D$18+'4_SLOPE_INTERCEPT'!$D$17*B13</f>
        <v/>
      </c>
      <c r="E13" s="29">
        <f>C13-D13</f>
        <v/>
      </c>
      <c r="F13" s="29">
        <f>E13^2</f>
        <v/>
      </c>
    </row>
    <row r="14">
      <c r="A14" s="21" t="n">
        <v>10</v>
      </c>
      <c r="B14" s="21" t="n">
        <v>30</v>
      </c>
      <c r="C14" s="21" t="n">
        <v>98</v>
      </c>
      <c r="D14" s="29">
        <f>'4_SLOPE_INTERCEPT'!$D$18+'4_SLOPE_INTERCEPT'!$D$17*B14</f>
        <v/>
      </c>
      <c r="E14" s="29">
        <f>C14-D14</f>
        <v/>
      </c>
      <c r="F14" s="29">
        <f>E14^2</f>
        <v/>
      </c>
    </row>
    <row r="15">
      <c r="A15" s="23" t="inlineStr">
        <is>
          <t>Σ</t>
        </is>
      </c>
      <c r="E15" s="30">
        <f>SUM(E5:E14)</f>
        <v/>
      </c>
      <c r="F15" s="31">
        <f>SUM(F5:F14)</f>
        <v/>
      </c>
    </row>
    <row r="16">
      <c r="A16" s="23" t="inlineStr">
        <is>
          <t>SSE</t>
        </is>
      </c>
      <c r="F16" s="31">
        <f>F15</f>
        <v/>
      </c>
    </row>
  </sheetData>
  <mergeCells count="2">
    <mergeCell ref="A2:F2"/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24"/>
  <sheetViews>
    <sheetView workbookViewId="0">
      <selection activeCell="A1" sqref="A1"/>
    </sheetView>
  </sheetViews>
  <sheetFormatPr baseColWidth="8" defaultRowHeight="15"/>
  <cols>
    <col width="50" customWidth="1" min="1" max="1"/>
    <col width="14" customWidth="1" min="2" max="2"/>
  </cols>
  <sheetData>
    <row r="1" ht="26" customHeight="1">
      <c r="A1" s="9" t="inlineStr">
        <is>
          <t>🧮 Sheet 6 — R-Squared dan Goodness of Fit</t>
        </is>
      </c>
    </row>
    <row r="2"/>
    <row r="3"/>
    <row r="4" ht="22" customHeight="1">
      <c r="A4" s="11" t="inlineStr">
        <is>
          <t>🎯 Rumus R-Squared</t>
        </is>
      </c>
    </row>
    <row r="5" ht="20" customHeight="1">
      <c r="A5" s="12" t="inlineStr">
        <is>
          <t>R² = 1 − (SSE / SST)</t>
        </is>
      </c>
    </row>
    <row r="6" ht="8" customHeight="1">
      <c r="A6" s="12" t="inlineStr"/>
    </row>
    <row r="7" ht="20" customHeight="1">
      <c r="A7" s="12" t="inlineStr">
        <is>
          <t xml:space="preserve">   SSE = Σ(y − ŷ)²    jumlah kuadrat residual</t>
        </is>
      </c>
    </row>
    <row r="8" ht="20" customHeight="1">
      <c r="A8" s="12" t="inlineStr">
        <is>
          <t xml:space="preserve">   SST = Σ(y − ȳ)²    total variasi Y dari rata-rata</t>
        </is>
      </c>
    </row>
    <row r="9" ht="8" customHeight="1">
      <c r="A9" s="12" t="inlineStr"/>
    </row>
    <row r="10" ht="20" customHeight="1">
      <c r="A10" s="12" t="inlineStr">
        <is>
          <t>Tafsir:</t>
        </is>
      </c>
    </row>
    <row r="11" ht="20" customHeight="1">
      <c r="A11" s="12" t="inlineStr">
        <is>
          <t xml:space="preserve">   R² = 0    model tidak menjelaskan apapun</t>
        </is>
      </c>
    </row>
    <row r="12" ht="20" customHeight="1">
      <c r="A12" s="12" t="inlineStr">
        <is>
          <t xml:space="preserve">   R² = 1    model sempurna, semua titik di garis</t>
        </is>
      </c>
    </row>
    <row r="13" ht="20" customHeight="1">
      <c r="A13" s="12" t="inlineStr">
        <is>
          <t xml:space="preserve">   R² = 0.85 model menjelaskan 85% variasi Y</t>
        </is>
      </c>
    </row>
    <row r="14"/>
    <row r="15"/>
    <row r="16">
      <c r="A16" s="23" t="inlineStr">
        <is>
          <t>Hitung untuk data kita:</t>
        </is>
      </c>
    </row>
    <row r="17">
      <c r="A17" s="23" t="inlineStr">
        <is>
          <t>SSE:</t>
        </is>
      </c>
      <c r="B17" s="31">
        <f>'5_PREDICTED'!F15</f>
        <v/>
      </c>
    </row>
    <row r="18">
      <c r="A18" s="23" t="inlineStr">
        <is>
          <t>SST = DEVSQ(Y):</t>
        </is>
      </c>
      <c r="B18" s="31">
        <f>DEVSQ('3_DATA'!C5:C14)</f>
        <v/>
      </c>
    </row>
    <row r="19">
      <c r="A19" s="23" t="inlineStr">
        <is>
          <t>R² = 1 − SSE/SST:</t>
        </is>
      </c>
      <c r="B19" s="32">
        <f>1-B17/B18</f>
        <v/>
      </c>
    </row>
    <row r="20"/>
    <row r="21">
      <c r="A21" s="25" t="inlineStr">
        <is>
          <t>💡 Tafsir</t>
        </is>
      </c>
    </row>
    <row r="22">
      <c r="A22" s="33" t="inlineStr">
        <is>
          <t>Untuk data ini R² ≈ 0.97. Model menjelaskan 97% variasi nilai ujian.</t>
        </is>
      </c>
    </row>
    <row r="23">
      <c r="A23" s="33" t="inlineStr">
        <is>
          <t>Sangat tinggi karena hubungan jam belajar dengan nilai memang kuat.</t>
        </is>
      </c>
    </row>
    <row r="24">
      <c r="A24" s="33" t="inlineStr">
        <is>
          <t>Sisa 3% adalah faktor lain di luar jam belajar.</t>
        </is>
      </c>
    </row>
  </sheetData>
  <mergeCells count="11">
    <mergeCell ref="A11:F11"/>
    <mergeCell ref="A10:F10"/>
    <mergeCell ref="A13:F13"/>
    <mergeCell ref="A1:F1"/>
    <mergeCell ref="A5:F5"/>
    <mergeCell ref="A9:F9"/>
    <mergeCell ref="A8:F8"/>
    <mergeCell ref="A6:F6"/>
    <mergeCell ref="A12:F12"/>
    <mergeCell ref="A4:F4"/>
    <mergeCell ref="A7:F7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33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 ht="26" customHeight="1">
      <c r="A1" s="9" t="inlineStr">
        <is>
          <t>💡 Sheet 7 — Cara Baca Koefisien dengan Benar</t>
        </is>
      </c>
    </row>
    <row r="2"/>
    <row r="3"/>
    <row r="4" ht="22" customHeight="1">
      <c r="A4" s="11" t="inlineStr">
        <is>
          <t>📊 Interpretasi Slope b1 = 1.43</t>
        </is>
      </c>
    </row>
    <row r="5" ht="20" customHeight="1">
      <c r="A5" s="12" t="inlineStr">
        <is>
          <t>✅ BENAR: Setiap 1 jam belajar per minggu tambahan, nilai ujian naik 1.43 poin.</t>
        </is>
      </c>
    </row>
    <row r="6" ht="20" customHeight="1">
      <c r="A6" s="12" t="inlineStr">
        <is>
          <t xml:space="preserve">          Berlaku dalam rentang data observasi (5-30 jam).</t>
        </is>
      </c>
    </row>
    <row r="7" ht="8" customHeight="1">
      <c r="A7" s="12" t="inlineStr"/>
    </row>
    <row r="8" ht="20" customHeight="1">
      <c r="A8" s="12" t="inlineStr">
        <is>
          <t>❌ SALAH 1: "Slope 1.43 artinya nilai 143% lebih tinggi."</t>
        </is>
      </c>
    </row>
    <row r="9" ht="20" customHeight="1">
      <c r="A9" s="12" t="inlineStr">
        <is>
          <t xml:space="preserve">   Kenapa salah: slope BUKAN persen. 1.43 = nilai dalam unit Y (poin).</t>
        </is>
      </c>
    </row>
    <row r="10" ht="8" customHeight="1">
      <c r="A10" s="12" t="inlineStr"/>
    </row>
    <row r="11" ht="20" customHeight="1">
      <c r="A11" s="12" t="inlineStr">
        <is>
          <t>❌ SALAH 2: Ekstrapolasi liar. Pakai model untuk x=100 jam → ŷ = 200.</t>
        </is>
      </c>
    </row>
    <row r="12" ht="20" customHeight="1">
      <c r="A12" s="12" t="inlineStr">
        <is>
          <t xml:space="preserve">   Tidak masuk akal. Di luar rentang data, model linear belum tentu valid.</t>
        </is>
      </c>
    </row>
    <row r="13" ht="8" customHeight="1">
      <c r="A13" s="12" t="inlineStr"/>
    </row>
    <row r="14" ht="20" customHeight="1">
      <c r="A14" s="12" t="inlineStr">
        <is>
          <t>❌ SALAH 3: "Jam belajar menyebabkan nilai naik."</t>
        </is>
      </c>
    </row>
    <row r="15" ht="20" customHeight="1">
      <c r="A15" s="12" t="inlineStr">
        <is>
          <t xml:space="preserve">   Regresi hanya tunjukkan KORELASI. Untuk klaim kausal butuh</t>
        </is>
      </c>
    </row>
    <row r="16" ht="20" customHeight="1">
      <c r="A16" s="12" t="inlineStr">
        <is>
          <t xml:space="preserve">   metode khusus (eksperimen, DiD, IV) yang dibahas di Pilar 2.</t>
        </is>
      </c>
    </row>
    <row r="17"/>
    <row r="18" ht="22" customHeight="1">
      <c r="A18" s="11" t="inlineStr">
        <is>
          <t>📊 Interpretasi Intercept b0 = 57.95</t>
        </is>
      </c>
    </row>
    <row r="19" ht="20" customHeight="1">
      <c r="A19" s="12" t="inlineStr">
        <is>
          <t>Tafsir teknis: Nilai prediksi saat jam belajar = 0.</t>
        </is>
      </c>
    </row>
    <row r="20" ht="8" customHeight="1">
      <c r="A20" s="12" t="inlineStr"/>
    </row>
    <row r="21" ht="20" customHeight="1">
      <c r="A21" s="12" t="inlineStr">
        <is>
          <t>Hati-hati: kalau x=0 di luar rentang data (terkecil x=5), atau secara realita</t>
        </is>
      </c>
    </row>
    <row r="22" ht="20" customHeight="1">
      <c r="A22" s="12" t="inlineStr">
        <is>
          <t>tidak masuk akal, intercept hanya parameter teknis. Jangan over-interpretasi.</t>
        </is>
      </c>
    </row>
    <row r="23" ht="8" customHeight="1">
      <c r="A23" s="12" t="inlineStr"/>
    </row>
    <row r="24" ht="20" customHeight="1">
      <c r="A24" s="12" t="inlineStr">
        <is>
          <t>Contoh data ini: rentang X 5-30. Intercept 57.95 di x=0 berarti ekstrapolasi</t>
        </is>
      </c>
    </row>
    <row r="25" ht="20" customHeight="1">
      <c r="A25" s="12" t="inlineStr">
        <is>
          <t>ke luar rentang. Tafsir aman: "garis regresi memotong sumbu Y di 57.95".</t>
        </is>
      </c>
    </row>
    <row r="26"/>
    <row r="27" ht="22" customHeight="1">
      <c r="A27" s="11" t="inlineStr">
        <is>
          <t>📊 Interpretasi R² = 0.97</t>
        </is>
      </c>
    </row>
    <row r="28" ht="20" customHeight="1">
      <c r="A28" s="12" t="inlineStr">
        <is>
          <t>Model menjelaskan 97% variasi Y. Sisanya 3% = error atau faktor lain.</t>
        </is>
      </c>
    </row>
    <row r="29" ht="8" customHeight="1">
      <c r="A29" s="12" t="inlineStr"/>
    </row>
    <row r="30" ht="20" customHeight="1">
      <c r="A30" s="12" t="inlineStr">
        <is>
          <t>⚠️ R² TINGGI ≠ MODEL BAGUS:</t>
        </is>
      </c>
    </row>
    <row r="31" ht="20" customHeight="1">
      <c r="A31" s="12" t="inlineStr">
        <is>
          <t xml:space="preserve">   • Bisa karena outlier yang menarik garis.</t>
        </is>
      </c>
    </row>
    <row r="32" ht="20" customHeight="1">
      <c r="A32" s="12" t="inlineStr">
        <is>
          <t xml:space="preserve">   • Bisa karena hubungan sebenarnya non-linear, kebetulan cocok di rentang ini.</t>
        </is>
      </c>
    </row>
    <row r="33" ht="20" customHeight="1">
      <c r="A33" s="12" t="inlineStr">
        <is>
          <t xml:space="preserve">   • Selalu plot data dan periksa residual.</t>
        </is>
      </c>
    </row>
  </sheetData>
  <mergeCells count="29">
    <mergeCell ref="A16:F16"/>
    <mergeCell ref="A27:F27"/>
    <mergeCell ref="A12:F12"/>
    <mergeCell ref="A18:F18"/>
    <mergeCell ref="A21:F21"/>
    <mergeCell ref="A33:F33"/>
    <mergeCell ref="A14:F14"/>
    <mergeCell ref="A5:F5"/>
    <mergeCell ref="A23:F23"/>
    <mergeCell ref="A32:F32"/>
    <mergeCell ref="A8:F8"/>
    <mergeCell ref="A22:F22"/>
    <mergeCell ref="A4:F4"/>
    <mergeCell ref="A20:F20"/>
    <mergeCell ref="A29:F29"/>
    <mergeCell ref="A10:F10"/>
    <mergeCell ref="A28:F28"/>
    <mergeCell ref="A13:F13"/>
    <mergeCell ref="A19:F19"/>
    <mergeCell ref="A9:F9"/>
    <mergeCell ref="A31:F31"/>
    <mergeCell ref="A30:F30"/>
    <mergeCell ref="A15:F15"/>
    <mergeCell ref="A24:F24"/>
    <mergeCell ref="A11:F11"/>
    <mergeCell ref="A1:F1"/>
    <mergeCell ref="A6:F6"/>
    <mergeCell ref="A7:F7"/>
    <mergeCell ref="A25:F25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16" customWidth="1" min="3" max="3"/>
  </cols>
  <sheetData>
    <row r="1" ht="26" customHeight="1">
      <c r="A1" s="9" t="inlineStr">
        <is>
          <t>✅ Sheet 8 — Verifikasi dengan LINEST Excel</t>
        </is>
      </c>
    </row>
    <row r="2">
      <c r="A2" s="10" t="inlineStr">
        <is>
          <t>Cek apakah hitung manual SAMA dengan LINEST built-in</t>
        </is>
      </c>
    </row>
    <row r="3"/>
    <row r="4">
      <c r="A4" s="25" t="inlineStr">
        <is>
          <t>📋 Output LINEST</t>
        </is>
      </c>
    </row>
    <row r="5">
      <c r="A5" s="30" t="inlineStr">
        <is>
          <t>=LINEST(Y_range, X_range, TRUE, TRUE)</t>
        </is>
      </c>
    </row>
    <row r="6"/>
    <row r="7">
      <c r="A7" s="34" t="inlineStr"/>
      <c r="B7" s="34" t="inlineStr">
        <is>
          <t>Slope (b1)</t>
        </is>
      </c>
      <c r="C7" s="34" t="inlineStr">
        <is>
          <t>Intercept (b0)</t>
        </is>
      </c>
    </row>
    <row r="8">
      <c r="A8" s="35" t="inlineStr">
        <is>
          <t>LINEST array</t>
        </is>
      </c>
      <c r="B8" s="36">
        <f>INDEX(LINEST('3_DATA'!C5:C14,'3_DATA'!B5:B14),1,1)</f>
        <v/>
      </c>
      <c r="C8" s="36">
        <f>INDEX(LINEST('3_DATA'!C5:C14,'3_DATA'!B5:B14),1,2)</f>
        <v/>
      </c>
    </row>
    <row r="9">
      <c r="A9" s="35" t="inlineStr">
        <is>
          <t>Manual (sheet 4)</t>
        </is>
      </c>
      <c r="B9" s="36">
        <f>'4_SLOPE_INTERCEPT'!D17</f>
        <v/>
      </c>
      <c r="C9" s="36">
        <f>'4_SLOPE_INTERCEPT'!D18</f>
        <v/>
      </c>
    </row>
    <row r="10">
      <c r="A10" s="17" t="inlineStr">
        <is>
          <t>Selisih</t>
        </is>
      </c>
      <c r="B10" s="37">
        <f>B8-B9</f>
        <v/>
      </c>
      <c r="C10" s="37">
        <f>C8-C9</f>
        <v/>
      </c>
    </row>
    <row r="11"/>
    <row r="12">
      <c r="A12" s="26" t="inlineStr">
        <is>
          <t>💡 Selisih harusnya 0 (atau sangat kecil karena rounding).</t>
        </is>
      </c>
    </row>
    <row r="13">
      <c r="A13" s="26" t="inlineStr">
        <is>
          <t>Kalau MATCH, hitung manual kita BENAR.</t>
        </is>
      </c>
    </row>
  </sheetData>
  <mergeCells count="2">
    <mergeCell ref="A2:E2"/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2026-06-14T01:27:24Z</dcterms:modified>
  <cp:lastModifiedBy>stdsquare2-generator</cp:lastModifiedBy>
</cp:coreProperties>
</file>